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105" windowWidth="13245" windowHeight="12825" activeTab="1"/>
  </bookViews>
  <sheets>
    <sheet name="Kontrola a servis plynových zař" sheetId="1" r:id="rId1"/>
    <sheet name="Kontrola vč. plynovodu" sheetId="4" r:id="rId2"/>
    <sheet name="Revize plynových zařízení" sheetId="5" r:id="rId3"/>
    <sheet name="Školení obsluh PZ" sheetId="6" r:id="rId4"/>
    <sheet name="Cenová rekapitulace." sheetId="12" r:id="rId5"/>
  </sheets>
  <calcPr calcId="145621"/>
</workbook>
</file>

<file path=xl/calcChain.xml><?xml version="1.0" encoding="utf-8"?>
<calcChain xmlns="http://schemas.openxmlformats.org/spreadsheetml/2006/main">
  <c r="G20" i="5" l="1"/>
  <c r="G21" i="5"/>
  <c r="G22" i="5"/>
  <c r="G23" i="5"/>
  <c r="G24" i="5"/>
  <c r="G25" i="5"/>
  <c r="G26" i="5"/>
  <c r="G27" i="5"/>
  <c r="G28" i="5"/>
  <c r="G29" i="5"/>
  <c r="G30" i="5"/>
  <c r="G31" i="5"/>
  <c r="G32" i="5"/>
  <c r="G19" i="5"/>
  <c r="I16" i="5" l="1"/>
  <c r="E9" i="6" l="1"/>
  <c r="G34" i="5"/>
  <c r="G34" i="4"/>
  <c r="G31" i="1"/>
  <c r="G8" i="6" l="1"/>
  <c r="G9" i="6" s="1"/>
  <c r="B8" i="12" s="1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5" i="5"/>
  <c r="I14" i="5"/>
  <c r="I13" i="5"/>
  <c r="I12" i="5"/>
  <c r="I11" i="5"/>
  <c r="I10" i="5"/>
  <c r="I9" i="5"/>
  <c r="I8" i="5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6" i="4"/>
  <c r="I15" i="4"/>
  <c r="I14" i="4"/>
  <c r="I13" i="4"/>
  <c r="I12" i="4"/>
  <c r="I11" i="4"/>
  <c r="I10" i="4"/>
  <c r="I9" i="4"/>
  <c r="I8" i="4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34" i="5" l="1"/>
  <c r="B7" i="12" s="1"/>
  <c r="I34" i="4"/>
  <c r="B6" i="12" s="1"/>
  <c r="I31" i="1"/>
  <c r="B5" i="12" s="1"/>
  <c r="B9" i="12" l="1"/>
</calcChain>
</file>

<file path=xl/sharedStrings.xml><?xml version="1.0" encoding="utf-8"?>
<sst xmlns="http://schemas.openxmlformats.org/spreadsheetml/2006/main" count="273" uniqueCount="66">
  <si>
    <t>Jednotková cena</t>
  </si>
  <si>
    <t xml:space="preserve">Cena celkem </t>
  </si>
  <si>
    <t>Plánovaný termín revize</t>
  </si>
  <si>
    <t>Nabídková cena celkem za středisko LOUKOV</t>
  </si>
  <si>
    <t>Celkový počet revizí za plánované období</t>
  </si>
  <si>
    <t>Požadovaná způsobilost: Revizní technik PZ</t>
  </si>
  <si>
    <t>Revize plynových zařízení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</si>
  <si>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</si>
  <si>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</si>
  <si>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</si>
  <si>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</si>
  <si>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</si>
  <si>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John Wood JW540SNA</t>
  </si>
  <si>
    <t>Protherm Medvěd 50 KLOM</t>
  </si>
  <si>
    <t>Quadriga Q8 100 GF</t>
  </si>
  <si>
    <t>Dakon Dua turbo 24 CT</t>
  </si>
  <si>
    <t>Quadriga Q8 80 FB</t>
  </si>
  <si>
    <t>ODRA Suprima 70</t>
  </si>
  <si>
    <t>Protherm Medvěd 30 KLOM</t>
  </si>
  <si>
    <t>Destila DPL 18</t>
  </si>
  <si>
    <t>John Wood 502 SNA</t>
  </si>
  <si>
    <t>sporák Mora 2225</t>
  </si>
  <si>
    <t>kotel Ligas 25</t>
  </si>
  <si>
    <t>ODRA EKO 40</t>
  </si>
  <si>
    <t>Protherm RYS 23 BOVE</t>
  </si>
  <si>
    <t>délka</t>
  </si>
  <si>
    <t xml:space="preserve">po uzávěry před spotřebiči </t>
  </si>
  <si>
    <t xml:space="preserve">cca </t>
  </si>
  <si>
    <t>v kotelnách</t>
  </si>
  <si>
    <t xml:space="preserve">2500 m </t>
  </si>
  <si>
    <t>Spotřebiče</t>
  </si>
  <si>
    <t>PZ 06 - Průmyslový plynovod</t>
  </si>
  <si>
    <t>Počet        ks</t>
  </si>
  <si>
    <t>Jm.výkon        kW</t>
  </si>
  <si>
    <t>Školení obsluh PZ</t>
  </si>
  <si>
    <t>Požadovaná způsobilost: Oprávněná servisní organizace</t>
  </si>
  <si>
    <t>Perioda: 1 x za 1 rok</t>
  </si>
  <si>
    <t>Požadovaná způsobilost: Osoba znalá, nebo Revizní technik PZ</t>
  </si>
  <si>
    <t>Okruh činností</t>
  </si>
  <si>
    <t>Celková cena za středisko uvedená v předchozích listech</t>
  </si>
  <si>
    <t>Kontrola a servis plynových zařízení před topnou sezónou</t>
  </si>
  <si>
    <t>Nabídková cena celkem za sklad Loukov</t>
  </si>
  <si>
    <t>Cena celkem za sklad:</t>
  </si>
  <si>
    <t>Kontrola dle vyhl. č. 85/1978 Sb. § 3</t>
  </si>
  <si>
    <t xml:space="preserve">Revize plynových zařízení dle  § 4 vyhl. č. 85/1978 Sb. </t>
  </si>
  <si>
    <t xml:space="preserve">Plánovaný termín kontroly   </t>
  </si>
  <si>
    <t>Celkový počet kontrol za plánované období</t>
  </si>
  <si>
    <t xml:space="preserve">Roční servis PZ (kontrola, seřízení, vyčištění plynových zařízení zpravidla před topnou sezónou)                      </t>
  </si>
  <si>
    <t xml:space="preserve">Kontrola plynových zařízení dle § 3 vyhl. č. 85/1978 Sb.                                                                                </t>
  </si>
  <si>
    <t>Školení obsluh plynových zařízení                               Školení osob  odpovědných za provoz plynových zařízení</t>
  </si>
  <si>
    <t>EXTERNÍ SER.ORG.</t>
  </si>
  <si>
    <t>INTERNÍ RT</t>
  </si>
  <si>
    <t>do 7/2018</t>
  </si>
  <si>
    <t>ODRA EKO 35</t>
  </si>
  <si>
    <t>John Wood BGM 5Q</t>
  </si>
  <si>
    <t>Q-7-30 KMZ/E</t>
  </si>
  <si>
    <t>analyzátor</t>
  </si>
  <si>
    <t>11/2016</t>
  </si>
  <si>
    <t>11/2017</t>
  </si>
  <si>
    <t>12/2016</t>
  </si>
  <si>
    <t>12/2017</t>
  </si>
  <si>
    <t>6/2017</t>
  </si>
  <si>
    <t>4/2018</t>
  </si>
  <si>
    <t>Quantum Q 80 FB</t>
  </si>
  <si>
    <t>od 7/2016</t>
  </si>
  <si>
    <t xml:space="preserve"> sklad Loukov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</si>
</sst>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0" fontId="0" fillId="0" borderId="2" xfId="0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2" xfId="0" applyNumberFormat="1" applyBorder="1"/>
    <xf numFmtId="164" fontId="0" fillId="0" borderId="4" xfId="0" applyNumberFormat="1" applyBorder="1"/>
    <xf numFmtId="49" fontId="0" fillId="0" borderId="2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164" fontId="0" fillId="0" borderId="4" xfId="0" applyNumberFormat="1" applyBorder="1" applyAlignment="1">
      <alignment horizontal="right"/>
    </xf>
    <xf numFmtId="164" fontId="0" fillId="3" borderId="3" xfId="0" applyNumberFormat="1" applyFill="1" applyBorder="1"/>
    <xf numFmtId="164" fontId="0" fillId="0" borderId="20" xfId="0" applyNumberForma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164" fontId="0" fillId="3" borderId="18" xfId="0" applyNumberFormat="1" applyFill="1" applyBorder="1" applyAlignment="1">
      <alignment horizontal="right"/>
    </xf>
    <xf numFmtId="0" fontId="0" fillId="0" borderId="19" xfId="0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/>
    </xf>
    <xf numFmtId="1" fontId="0" fillId="0" borderId="4" xfId="0" applyNumberFormat="1" applyFont="1" applyBorder="1" applyAlignment="1">
      <alignment horizontal="center"/>
    </xf>
    <xf numFmtId="1" fontId="0" fillId="0" borderId="2" xfId="0" applyNumberFormat="1" applyFon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0" borderId="2" xfId="0" applyNumberFormat="1" applyFont="1" applyBorder="1" applyAlignment="1">
      <alignment horizontal="center"/>
    </xf>
    <xf numFmtId="49" fontId="1" fillId="0" borderId="21" xfId="0" applyNumberFormat="1" applyFont="1" applyBorder="1" applyAlignment="1">
      <alignment wrapText="1"/>
    </xf>
    <xf numFmtId="49" fontId="1" fillId="0" borderId="22" xfId="0" applyNumberFormat="1" applyFont="1" applyBorder="1" applyAlignment="1">
      <alignment wrapText="1"/>
    </xf>
    <xf numFmtId="49" fontId="0" fillId="0" borderId="22" xfId="0" applyNumberFormat="1" applyBorder="1"/>
    <xf numFmtId="1" fontId="0" fillId="0" borderId="22" xfId="0" applyNumberFormat="1" applyBorder="1" applyAlignment="1">
      <alignment horizontal="center" vertical="center"/>
    </xf>
    <xf numFmtId="164" fontId="0" fillId="0" borderId="23" xfId="0" applyNumberFormat="1" applyBorder="1"/>
    <xf numFmtId="0" fontId="2" fillId="0" borderId="0" xfId="0" applyFont="1" applyFill="1" applyBorder="1" applyAlignment="1">
      <alignment vertical="top" wrapText="1"/>
    </xf>
    <xf numFmtId="0" fontId="0" fillId="0" borderId="13" xfId="0" applyBorder="1" applyAlignment="1">
      <alignment horizontal="center"/>
    </xf>
    <xf numFmtId="164" fontId="0" fillId="0" borderId="13" xfId="0" applyNumberFormat="1" applyBorder="1"/>
    <xf numFmtId="0" fontId="1" fillId="0" borderId="21" xfId="0" applyFont="1" applyBorder="1" applyAlignment="1">
      <alignment wrapText="1"/>
    </xf>
    <xf numFmtId="0" fontId="0" fillId="0" borderId="22" xfId="0" applyBorder="1"/>
    <xf numFmtId="164" fontId="0" fillId="0" borderId="24" xfId="0" applyNumberFormat="1" applyBorder="1"/>
    <xf numFmtId="0" fontId="0" fillId="0" borderId="22" xfId="0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3" fillId="0" borderId="2" xfId="0" applyFont="1" applyFill="1" applyBorder="1"/>
    <xf numFmtId="49" fontId="0" fillId="0" borderId="2" xfId="0" applyNumberFormat="1" applyFont="1" applyFill="1" applyBorder="1" applyAlignment="1">
      <alignment horizontal="center"/>
    </xf>
    <xf numFmtId="49" fontId="0" fillId="0" borderId="2" xfId="0" applyNumberFormat="1" applyFill="1" applyBorder="1" applyAlignment="1">
      <alignment horizontal="center"/>
    </xf>
    <xf numFmtId="49" fontId="0" fillId="0" borderId="6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center"/>
    </xf>
    <xf numFmtId="0" fontId="2" fillId="2" borderId="25" xfId="0" applyFont="1" applyFill="1" applyBorder="1" applyAlignment="1">
      <alignment vertical="top" wrapText="1"/>
    </xf>
    <xf numFmtId="0" fontId="0" fillId="0" borderId="26" xfId="0" applyBorder="1" applyAlignment="1">
      <alignment vertical="top" wrapText="1"/>
    </xf>
    <xf numFmtId="0" fontId="0" fillId="0" borderId="27" xfId="0" applyBorder="1" applyAlignment="1">
      <alignment vertical="top" wrapText="1"/>
    </xf>
    <xf numFmtId="49" fontId="0" fillId="0" borderId="12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/>
    </xf>
    <xf numFmtId="164" fontId="0" fillId="0" borderId="16" xfId="0" applyNumberFormat="1" applyBorder="1" applyAlignment="1">
      <alignment horizontal="right" vertical="center"/>
    </xf>
    <xf numFmtId="164" fontId="0" fillId="0" borderId="17" xfId="0" applyNumberFormat="1" applyBorder="1" applyAlignment="1">
      <alignment horizontal="right" vertical="center"/>
    </xf>
    <xf numFmtId="4" fontId="3" fillId="0" borderId="12" xfId="0" applyNumberFormat="1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4" fontId="3" fillId="0" borderId="14" xfId="0" applyNumberFormat="1" applyFont="1" applyBorder="1" applyAlignment="1">
      <alignment horizontal="center"/>
    </xf>
    <xf numFmtId="49" fontId="0" fillId="0" borderId="28" xfId="0" applyNumberForma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0" fillId="0" borderId="29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164" fontId="0" fillId="4" borderId="4" xfId="0" applyNumberFormat="1" applyFill="1" applyBorder="1" applyAlignment="1" applyProtection="1">
      <protection locked="0"/>
    </xf>
    <xf numFmtId="164" fontId="0" fillId="4" borderId="2" xfId="0" applyNumberFormat="1" applyFill="1" applyBorder="1" applyAlignment="1" applyProtection="1">
      <protection locked="0"/>
    </xf>
    <xf numFmtId="164" fontId="0" fillId="4" borderId="4" xfId="0" applyNumberFormat="1" applyFill="1" applyBorder="1" applyAlignment="1" applyProtection="1">
      <alignment horizontal="right" vertical="center"/>
      <protection locked="0"/>
    </xf>
    <xf numFmtId="164" fontId="0" fillId="4" borderId="2" xfId="0" applyNumberFormat="1" applyFill="1" applyBorder="1" applyAlignment="1" applyProtection="1">
      <alignment horizontal="right" vertical="center"/>
      <protection locked="0"/>
    </xf>
    <xf numFmtId="164" fontId="0" fillId="4" borderId="7" xfId="0" applyNumberFormat="1" applyFill="1" applyBorder="1" applyAlignment="1" applyProtection="1">
      <alignment horizontal="right" vertical="center"/>
      <protection locked="0"/>
    </xf>
    <xf numFmtId="164" fontId="0" fillId="4" borderId="12" xfId="0" applyNumberFormat="1" applyFill="1" applyBorder="1" applyAlignment="1" applyProtection="1">
      <alignment horizontal="right" vertical="center"/>
      <protection locked="0"/>
    </xf>
    <xf numFmtId="164" fontId="0" fillId="4" borderId="13" xfId="0" applyNumberFormat="1" applyFill="1" applyBorder="1" applyAlignment="1" applyProtection="1">
      <alignment horizontal="right" vertical="center"/>
      <protection locked="0"/>
    </xf>
    <xf numFmtId="164" fontId="0" fillId="4" borderId="14" xfId="0" applyNumberFormat="1" applyFill="1" applyBorder="1" applyAlignment="1" applyProtection="1">
      <alignment horizontal="right" vertical="center"/>
      <protection locked="0"/>
    </xf>
    <xf numFmtId="164" fontId="0" fillId="4" borderId="4" xfId="0" applyNumberFormat="1" applyFill="1" applyBorder="1" applyAlignment="1" applyProtection="1">
      <alignment horizontal="right"/>
      <protection locked="0"/>
    </xf>
    <xf numFmtId="164" fontId="0" fillId="4" borderId="2" xfId="0" applyNumberFormat="1" applyFill="1" applyBorder="1" applyAlignment="1" applyProtection="1">
      <alignment horizontal="right"/>
      <protection locked="0"/>
    </xf>
    <xf numFmtId="164" fontId="0" fillId="4" borderId="7" xfId="0" applyNumberFormat="1" applyFill="1" applyBorder="1" applyAlignment="1" applyProtection="1">
      <alignment horizontal="right"/>
      <protection locked="0"/>
    </xf>
    <xf numFmtId="164" fontId="0" fillId="4" borderId="12" xfId="0" applyNumberFormat="1" applyFill="1" applyBorder="1" applyAlignment="1" applyProtection="1">
      <alignment horizontal="right"/>
      <protection locked="0"/>
    </xf>
    <xf numFmtId="164" fontId="0" fillId="4" borderId="13" xfId="0" applyNumberFormat="1" applyFill="1" applyBorder="1" applyAlignment="1" applyProtection="1">
      <alignment horizontal="right"/>
      <protection locked="0"/>
    </xf>
    <xf numFmtId="164" fontId="0" fillId="4" borderId="14" xfId="0" applyNumberFormat="1" applyFill="1" applyBorder="1" applyAlignment="1" applyProtection="1">
      <alignment horizontal="right"/>
      <protection locked="0"/>
    </xf>
    <xf numFmtId="164" fontId="0" fillId="4" borderId="13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1"/>
  <sheetViews>
    <sheetView zoomScale="85" zoomScaleNormal="85" workbookViewId="0">
      <selection activeCell="H8" sqref="H8:H30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9" customWidth="1"/>
  </cols>
  <sheetData>
    <row r="2" spans="1:9" x14ac:dyDescent="0.25">
      <c r="A2" s="3" t="s">
        <v>65</v>
      </c>
      <c r="B2" s="3"/>
      <c r="C2" s="3"/>
      <c r="I2" t="s">
        <v>50</v>
      </c>
    </row>
    <row r="3" spans="1:9" ht="15.75" thickBot="1" x14ac:dyDescent="0.3"/>
    <row r="4" spans="1:9" ht="77.25" customHeight="1" thickBot="1" x14ac:dyDescent="0.3">
      <c r="A4" s="60" t="s">
        <v>47</v>
      </c>
      <c r="B4" s="61"/>
      <c r="C4" s="62"/>
      <c r="D4" s="1" t="s">
        <v>35</v>
      </c>
      <c r="E4" s="1" t="s">
        <v>36</v>
      </c>
    </row>
    <row r="6" spans="1:9" ht="15.75" thickBot="1" x14ac:dyDescent="0.3">
      <c r="D6" s="15" t="s">
        <v>64</v>
      </c>
      <c r="E6" s="15">
        <v>2017</v>
      </c>
      <c r="F6" s="15" t="s">
        <v>52</v>
      </c>
      <c r="G6" s="14"/>
    </row>
    <row r="7" spans="1:9" ht="48.75" thickBot="1" x14ac:dyDescent="0.3">
      <c r="A7" s="32" t="s">
        <v>30</v>
      </c>
      <c r="B7" s="32" t="s">
        <v>32</v>
      </c>
      <c r="C7" s="32" t="s">
        <v>33</v>
      </c>
      <c r="D7" s="32" t="s">
        <v>45</v>
      </c>
      <c r="E7" s="32" t="s">
        <v>45</v>
      </c>
      <c r="F7" s="32" t="s">
        <v>45</v>
      </c>
      <c r="G7" s="32" t="s">
        <v>46</v>
      </c>
      <c r="H7" s="32" t="s">
        <v>0</v>
      </c>
      <c r="I7" s="32" t="s">
        <v>1</v>
      </c>
    </row>
    <row r="8" spans="1:9" x14ac:dyDescent="0.25">
      <c r="A8" s="53" t="s">
        <v>13</v>
      </c>
      <c r="B8" s="10">
        <v>1</v>
      </c>
      <c r="C8" s="9">
        <v>49</v>
      </c>
      <c r="D8" s="21" t="s">
        <v>57</v>
      </c>
      <c r="E8" s="21" t="s">
        <v>58</v>
      </c>
      <c r="F8" s="21"/>
      <c r="G8" s="22">
        <v>2</v>
      </c>
      <c r="H8" s="81"/>
      <c r="I8" s="17">
        <f>G8*H8</f>
        <v>0</v>
      </c>
    </row>
    <row r="9" spans="1:9" x14ac:dyDescent="0.25">
      <c r="A9" s="54" t="s">
        <v>12</v>
      </c>
      <c r="B9" s="6">
        <v>1</v>
      </c>
      <c r="C9" s="7">
        <v>9.6999999999999993</v>
      </c>
      <c r="D9" s="21" t="s">
        <v>57</v>
      </c>
      <c r="E9" s="21" t="s">
        <v>58</v>
      </c>
      <c r="F9" s="18"/>
      <c r="G9" s="22">
        <v>2</v>
      </c>
      <c r="H9" s="82"/>
      <c r="I9" s="16">
        <f t="shared" ref="I9:I30" si="0">G9*H9</f>
        <v>0</v>
      </c>
    </row>
    <row r="10" spans="1:9" x14ac:dyDescent="0.25">
      <c r="A10" s="55" t="s">
        <v>13</v>
      </c>
      <c r="B10" s="6">
        <v>1</v>
      </c>
      <c r="C10" s="7">
        <v>49</v>
      </c>
      <c r="D10" s="21" t="s">
        <v>57</v>
      </c>
      <c r="E10" s="21" t="s">
        <v>58</v>
      </c>
      <c r="F10" s="18"/>
      <c r="G10" s="22">
        <v>2</v>
      </c>
      <c r="H10" s="82"/>
      <c r="I10" s="16">
        <f t="shared" si="0"/>
        <v>0</v>
      </c>
    </row>
    <row r="11" spans="1:9" x14ac:dyDescent="0.25">
      <c r="A11" s="54" t="s">
        <v>14</v>
      </c>
      <c r="B11" s="6">
        <v>1</v>
      </c>
      <c r="C11" s="7">
        <v>5.0999999999999996</v>
      </c>
      <c r="D11" s="21" t="s">
        <v>57</v>
      </c>
      <c r="E11" s="21" t="s">
        <v>58</v>
      </c>
      <c r="F11" s="18"/>
      <c r="G11" s="22">
        <v>2</v>
      </c>
      <c r="H11" s="82"/>
      <c r="I11" s="16">
        <f t="shared" si="0"/>
        <v>0</v>
      </c>
    </row>
    <row r="12" spans="1:9" x14ac:dyDescent="0.25">
      <c r="A12" s="54" t="s">
        <v>15</v>
      </c>
      <c r="B12" s="6">
        <v>1</v>
      </c>
      <c r="C12" s="7">
        <v>24</v>
      </c>
      <c r="D12" s="21" t="s">
        <v>57</v>
      </c>
      <c r="E12" s="21" t="s">
        <v>58</v>
      </c>
      <c r="F12" s="18"/>
      <c r="G12" s="22">
        <v>2</v>
      </c>
      <c r="H12" s="82"/>
      <c r="I12" s="16">
        <f t="shared" si="0"/>
        <v>0</v>
      </c>
    </row>
    <row r="13" spans="1:9" x14ac:dyDescent="0.25">
      <c r="A13" s="54" t="s">
        <v>13</v>
      </c>
      <c r="B13" s="6">
        <v>1</v>
      </c>
      <c r="C13" s="7">
        <v>48</v>
      </c>
      <c r="D13" s="21" t="s">
        <v>57</v>
      </c>
      <c r="E13" s="21" t="s">
        <v>58</v>
      </c>
      <c r="F13" s="18"/>
      <c r="G13" s="22">
        <v>2</v>
      </c>
      <c r="H13" s="82"/>
      <c r="I13" s="16">
        <f t="shared" si="0"/>
        <v>0</v>
      </c>
    </row>
    <row r="14" spans="1:9" x14ac:dyDescent="0.25">
      <c r="A14" s="54" t="s">
        <v>16</v>
      </c>
      <c r="B14" s="4">
        <v>1</v>
      </c>
      <c r="C14" s="7">
        <v>3.3</v>
      </c>
      <c r="D14" s="21" t="s">
        <v>57</v>
      </c>
      <c r="E14" s="21" t="s">
        <v>58</v>
      </c>
      <c r="F14" s="18"/>
      <c r="G14" s="22">
        <v>2</v>
      </c>
      <c r="H14" s="82"/>
      <c r="I14" s="16">
        <f t="shared" si="0"/>
        <v>0</v>
      </c>
    </row>
    <row r="15" spans="1:9" x14ac:dyDescent="0.25">
      <c r="A15" s="55" t="s">
        <v>13</v>
      </c>
      <c r="B15" s="6">
        <v>1</v>
      </c>
      <c r="C15" s="7">
        <v>49</v>
      </c>
      <c r="D15" s="21" t="s">
        <v>57</v>
      </c>
      <c r="E15" s="21" t="s">
        <v>58</v>
      </c>
      <c r="F15" s="18"/>
      <c r="G15" s="19">
        <v>2</v>
      </c>
      <c r="H15" s="82"/>
      <c r="I15" s="16">
        <f t="shared" si="0"/>
        <v>0</v>
      </c>
    </row>
    <row r="16" spans="1:9" x14ac:dyDescent="0.25">
      <c r="A16" s="53" t="s">
        <v>17</v>
      </c>
      <c r="B16" s="36">
        <v>1</v>
      </c>
      <c r="C16" s="9">
        <v>20.5</v>
      </c>
      <c r="D16" s="21" t="s">
        <v>57</v>
      </c>
      <c r="E16" s="21" t="s">
        <v>58</v>
      </c>
      <c r="F16" s="21"/>
      <c r="G16" s="22">
        <v>2</v>
      </c>
      <c r="H16" s="81"/>
      <c r="I16" s="17">
        <f t="shared" si="0"/>
        <v>0</v>
      </c>
    </row>
    <row r="17" spans="1:9" x14ac:dyDescent="0.25">
      <c r="A17" s="56" t="s">
        <v>63</v>
      </c>
      <c r="B17" s="39">
        <v>1</v>
      </c>
      <c r="C17" s="7">
        <v>3.3</v>
      </c>
      <c r="D17" s="21" t="s">
        <v>57</v>
      </c>
      <c r="E17" s="21" t="s">
        <v>58</v>
      </c>
      <c r="F17" s="21"/>
      <c r="G17" s="19">
        <v>2</v>
      </c>
      <c r="H17" s="82"/>
      <c r="I17" s="16">
        <f t="shared" si="0"/>
        <v>0</v>
      </c>
    </row>
    <row r="18" spans="1:9" x14ac:dyDescent="0.25">
      <c r="A18" s="56" t="s">
        <v>18</v>
      </c>
      <c r="B18" s="39">
        <v>1</v>
      </c>
      <c r="C18" s="7">
        <v>30</v>
      </c>
      <c r="D18" s="21" t="s">
        <v>57</v>
      </c>
      <c r="E18" s="21" t="s">
        <v>58</v>
      </c>
      <c r="F18" s="18"/>
      <c r="G18" s="19">
        <v>2</v>
      </c>
      <c r="H18" s="82"/>
      <c r="I18" s="16">
        <f t="shared" si="0"/>
        <v>0</v>
      </c>
    </row>
    <row r="19" spans="1:9" x14ac:dyDescent="0.25">
      <c r="A19" s="56" t="s">
        <v>14</v>
      </c>
      <c r="B19" s="39">
        <v>1</v>
      </c>
      <c r="C19" s="7">
        <v>5.0999999999999996</v>
      </c>
      <c r="D19" s="21" t="s">
        <v>57</v>
      </c>
      <c r="E19" s="21" t="s">
        <v>58</v>
      </c>
      <c r="F19" s="18"/>
      <c r="G19" s="19">
        <v>2</v>
      </c>
      <c r="H19" s="82"/>
      <c r="I19" s="16">
        <f t="shared" si="0"/>
        <v>0</v>
      </c>
    </row>
    <row r="20" spans="1:9" x14ac:dyDescent="0.25">
      <c r="A20" s="54" t="s">
        <v>19</v>
      </c>
      <c r="B20" s="37">
        <v>2</v>
      </c>
      <c r="C20" s="7">
        <v>18</v>
      </c>
      <c r="D20" s="21" t="s">
        <v>57</v>
      </c>
      <c r="E20" s="21" t="s">
        <v>58</v>
      </c>
      <c r="F20" s="18"/>
      <c r="G20" s="19">
        <v>4</v>
      </c>
      <c r="H20" s="82"/>
      <c r="I20" s="16">
        <f t="shared" si="0"/>
        <v>0</v>
      </c>
    </row>
    <row r="21" spans="1:9" x14ac:dyDescent="0.25">
      <c r="A21" s="54" t="s">
        <v>16</v>
      </c>
      <c r="B21" s="38">
        <v>1</v>
      </c>
      <c r="C21" s="7">
        <v>5.0999999999999996</v>
      </c>
      <c r="D21" s="21" t="s">
        <v>57</v>
      </c>
      <c r="E21" s="21" t="s">
        <v>58</v>
      </c>
      <c r="F21" s="18"/>
      <c r="G21" s="19">
        <v>2</v>
      </c>
      <c r="H21" s="82"/>
      <c r="I21" s="16">
        <f t="shared" si="0"/>
        <v>0</v>
      </c>
    </row>
    <row r="22" spans="1:9" x14ac:dyDescent="0.25">
      <c r="A22" s="54" t="s">
        <v>53</v>
      </c>
      <c r="B22" s="37">
        <v>2</v>
      </c>
      <c r="C22" s="7">
        <v>32</v>
      </c>
      <c r="D22" s="21" t="s">
        <v>57</v>
      </c>
      <c r="E22" s="21" t="s">
        <v>58</v>
      </c>
      <c r="F22" s="18"/>
      <c r="G22" s="19">
        <v>4</v>
      </c>
      <c r="H22" s="82"/>
      <c r="I22" s="16">
        <f t="shared" si="0"/>
        <v>0</v>
      </c>
    </row>
    <row r="23" spans="1:9" x14ac:dyDescent="0.25">
      <c r="A23" s="54" t="s">
        <v>20</v>
      </c>
      <c r="B23" s="38">
        <v>1</v>
      </c>
      <c r="C23" s="7">
        <v>10</v>
      </c>
      <c r="D23" s="21" t="s">
        <v>57</v>
      </c>
      <c r="E23" s="21" t="s">
        <v>58</v>
      </c>
      <c r="F23" s="18"/>
      <c r="G23" s="19">
        <v>2</v>
      </c>
      <c r="H23" s="82"/>
      <c r="I23" s="16">
        <f t="shared" si="0"/>
        <v>0</v>
      </c>
    </row>
    <row r="24" spans="1:9" x14ac:dyDescent="0.25">
      <c r="A24" s="54" t="s">
        <v>21</v>
      </c>
      <c r="B24" s="38">
        <v>1</v>
      </c>
      <c r="C24" s="7">
        <v>8</v>
      </c>
      <c r="D24" s="21" t="s">
        <v>57</v>
      </c>
      <c r="E24" s="21" t="s">
        <v>58</v>
      </c>
      <c r="F24" s="18"/>
      <c r="G24" s="19">
        <v>2</v>
      </c>
      <c r="H24" s="82"/>
      <c r="I24" s="16">
        <f t="shared" si="0"/>
        <v>0</v>
      </c>
    </row>
    <row r="25" spans="1:9" x14ac:dyDescent="0.25">
      <c r="A25" s="54" t="s">
        <v>22</v>
      </c>
      <c r="B25" s="37">
        <v>1</v>
      </c>
      <c r="C25" s="7">
        <v>25</v>
      </c>
      <c r="D25" s="21" t="s">
        <v>57</v>
      </c>
      <c r="E25" s="21" t="s">
        <v>58</v>
      </c>
      <c r="F25" s="18"/>
      <c r="G25" s="19">
        <v>2</v>
      </c>
      <c r="H25" s="82"/>
      <c r="I25" s="16">
        <f t="shared" si="0"/>
        <v>0</v>
      </c>
    </row>
    <row r="26" spans="1:9" x14ac:dyDescent="0.25">
      <c r="A26" s="57" t="s">
        <v>54</v>
      </c>
      <c r="B26" s="39">
        <v>1</v>
      </c>
      <c r="C26" s="7">
        <v>4.5999999999999996</v>
      </c>
      <c r="D26" s="21" t="s">
        <v>57</v>
      </c>
      <c r="E26" s="21" t="s">
        <v>58</v>
      </c>
      <c r="F26" s="18"/>
      <c r="G26" s="19">
        <v>2</v>
      </c>
      <c r="H26" s="82"/>
      <c r="I26" s="16">
        <f t="shared" si="0"/>
        <v>0</v>
      </c>
    </row>
    <row r="27" spans="1:9" x14ac:dyDescent="0.25">
      <c r="A27" s="54" t="s">
        <v>23</v>
      </c>
      <c r="B27" s="37">
        <v>1</v>
      </c>
      <c r="C27" s="7">
        <v>40</v>
      </c>
      <c r="D27" s="21" t="s">
        <v>57</v>
      </c>
      <c r="E27" s="21" t="s">
        <v>58</v>
      </c>
      <c r="F27" s="18"/>
      <c r="G27" s="19">
        <v>2</v>
      </c>
      <c r="H27" s="82"/>
      <c r="I27" s="16">
        <f t="shared" si="0"/>
        <v>0</v>
      </c>
    </row>
    <row r="28" spans="1:9" x14ac:dyDescent="0.25">
      <c r="A28" s="56" t="s">
        <v>55</v>
      </c>
      <c r="B28" s="37">
        <v>1</v>
      </c>
      <c r="C28" s="7">
        <v>4.4000000000000004</v>
      </c>
      <c r="D28" s="21" t="s">
        <v>57</v>
      </c>
      <c r="E28" s="21" t="s">
        <v>58</v>
      </c>
      <c r="F28" s="18"/>
      <c r="G28" s="19">
        <v>2</v>
      </c>
      <c r="H28" s="82"/>
      <c r="I28" s="16">
        <f t="shared" si="0"/>
        <v>0</v>
      </c>
    </row>
    <row r="29" spans="1:9" x14ac:dyDescent="0.25">
      <c r="A29" s="56" t="s">
        <v>56</v>
      </c>
      <c r="B29" s="39">
        <v>1</v>
      </c>
      <c r="C29" s="7">
        <v>1.2</v>
      </c>
      <c r="D29" s="21" t="s">
        <v>57</v>
      </c>
      <c r="E29" s="21" t="s">
        <v>58</v>
      </c>
      <c r="F29" s="18"/>
      <c r="G29" s="19">
        <v>2</v>
      </c>
      <c r="H29" s="82"/>
      <c r="I29" s="16">
        <f t="shared" si="0"/>
        <v>0</v>
      </c>
    </row>
    <row r="30" spans="1:9" ht="15.75" thickBot="1" x14ac:dyDescent="0.3">
      <c r="A30" s="55" t="s">
        <v>24</v>
      </c>
      <c r="B30" s="37">
        <v>1</v>
      </c>
      <c r="C30" s="7">
        <v>25.7</v>
      </c>
      <c r="D30" s="21" t="s">
        <v>57</v>
      </c>
      <c r="E30" s="21" t="s">
        <v>58</v>
      </c>
      <c r="F30" s="18"/>
      <c r="G30" s="19">
        <v>2</v>
      </c>
      <c r="H30" s="82"/>
      <c r="I30" s="16">
        <f t="shared" si="0"/>
        <v>0</v>
      </c>
    </row>
    <row r="31" spans="1:9" ht="31.5" thickTop="1" thickBot="1" x14ac:dyDescent="0.3">
      <c r="A31" s="40" t="s">
        <v>41</v>
      </c>
      <c r="B31" s="41"/>
      <c r="C31" s="42"/>
      <c r="D31" s="42"/>
      <c r="E31" s="42"/>
      <c r="F31" s="42"/>
      <c r="G31" s="43">
        <f>SUM(G8:G30)</f>
        <v>50</v>
      </c>
      <c r="H31" s="44"/>
      <c r="I31" s="26">
        <f>SUM(I8:I30)</f>
        <v>0</v>
      </c>
    </row>
  </sheetData>
  <sheetProtection password="C7B2" sheet="1" objects="1" scenarios="1"/>
  <protectedRanges>
    <protectedRange sqref="H8:H30" name="Oblast1"/>
  </protectedRanges>
  <mergeCells count="1">
    <mergeCell ref="A4:C4"/>
  </mergeCells>
  <pageMargins left="0.7" right="0.7" top="0.75" bottom="0.75" header="0.3" footer="0.3"/>
  <pageSetup paperSize="9" scale="76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4"/>
  <sheetViews>
    <sheetView tabSelected="1" zoomScale="85" zoomScaleNormal="85" workbookViewId="0">
      <selection activeCell="H8" sqref="H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6" width="12.42578125" bestFit="1" customWidth="1"/>
    <col min="7" max="8" width="11.42578125" customWidth="1"/>
    <col min="9" max="9" width="19.28515625" customWidth="1"/>
  </cols>
  <sheetData>
    <row r="2" spans="1:9" x14ac:dyDescent="0.25">
      <c r="A2" s="3" t="s">
        <v>65</v>
      </c>
      <c r="B2" s="3"/>
      <c r="C2" s="3"/>
      <c r="I2" t="s">
        <v>51</v>
      </c>
    </row>
    <row r="3" spans="1:9" ht="15.75" thickBot="1" x14ac:dyDescent="0.3"/>
    <row r="4" spans="1:9" ht="61.5" thickBot="1" x14ac:dyDescent="0.3">
      <c r="A4" s="60" t="s">
        <v>48</v>
      </c>
      <c r="B4" s="61"/>
      <c r="C4" s="62"/>
      <c r="D4" s="2" t="s">
        <v>37</v>
      </c>
      <c r="E4" s="1" t="s">
        <v>36</v>
      </c>
    </row>
    <row r="6" spans="1:9" ht="15.75" thickBot="1" x14ac:dyDescent="0.3">
      <c r="D6" s="15" t="s">
        <v>64</v>
      </c>
      <c r="E6" s="15">
        <v>2017</v>
      </c>
      <c r="F6" s="15" t="s">
        <v>52</v>
      </c>
      <c r="G6" s="14"/>
    </row>
    <row r="7" spans="1:9" ht="48.75" thickBot="1" x14ac:dyDescent="0.3">
      <c r="A7" s="32" t="s">
        <v>30</v>
      </c>
      <c r="B7" s="32" t="s">
        <v>32</v>
      </c>
      <c r="C7" s="32" t="s">
        <v>33</v>
      </c>
      <c r="D7" s="32" t="s">
        <v>45</v>
      </c>
      <c r="E7" s="32" t="s">
        <v>45</v>
      </c>
      <c r="F7" s="32" t="s">
        <v>45</v>
      </c>
      <c r="G7" s="32" t="s">
        <v>46</v>
      </c>
      <c r="H7" s="32" t="s">
        <v>0</v>
      </c>
      <c r="I7" s="32" t="s">
        <v>1</v>
      </c>
    </row>
    <row r="8" spans="1:9" x14ac:dyDescent="0.25">
      <c r="A8" s="53" t="s">
        <v>13</v>
      </c>
      <c r="B8" s="10">
        <v>1</v>
      </c>
      <c r="C8" s="9">
        <v>49</v>
      </c>
      <c r="D8" s="21" t="s">
        <v>59</v>
      </c>
      <c r="E8" s="21" t="s">
        <v>60</v>
      </c>
      <c r="F8" s="21"/>
      <c r="G8" s="22">
        <v>2</v>
      </c>
      <c r="H8" s="83"/>
      <c r="I8" s="25">
        <f>G8*H8</f>
        <v>0</v>
      </c>
    </row>
    <row r="9" spans="1:9" x14ac:dyDescent="0.25">
      <c r="A9" s="54" t="s">
        <v>12</v>
      </c>
      <c r="B9" s="6">
        <v>1</v>
      </c>
      <c r="C9" s="7">
        <v>9.6999999999999993</v>
      </c>
      <c r="D9" s="21" t="s">
        <v>59</v>
      </c>
      <c r="E9" s="21" t="s">
        <v>60</v>
      </c>
      <c r="F9" s="18"/>
      <c r="G9" s="22">
        <v>2</v>
      </c>
      <c r="H9" s="84"/>
      <c r="I9" s="23">
        <f t="shared" ref="I9:I33" si="0">G9*H9</f>
        <v>0</v>
      </c>
    </row>
    <row r="10" spans="1:9" x14ac:dyDescent="0.25">
      <c r="A10" s="55" t="s">
        <v>13</v>
      </c>
      <c r="B10" s="6">
        <v>1</v>
      </c>
      <c r="C10" s="7">
        <v>49</v>
      </c>
      <c r="D10" s="21" t="s">
        <v>59</v>
      </c>
      <c r="E10" s="21" t="s">
        <v>60</v>
      </c>
      <c r="F10" s="18"/>
      <c r="G10" s="22">
        <v>2</v>
      </c>
      <c r="H10" s="84"/>
      <c r="I10" s="23">
        <f t="shared" si="0"/>
        <v>0</v>
      </c>
    </row>
    <row r="11" spans="1:9" x14ac:dyDescent="0.25">
      <c r="A11" s="54" t="s">
        <v>14</v>
      </c>
      <c r="B11" s="6">
        <v>1</v>
      </c>
      <c r="C11" s="7">
        <v>5.0999999999999996</v>
      </c>
      <c r="D11" s="21" t="s">
        <v>59</v>
      </c>
      <c r="E11" s="21" t="s">
        <v>60</v>
      </c>
      <c r="F11" s="18"/>
      <c r="G11" s="22">
        <v>2</v>
      </c>
      <c r="H11" s="84"/>
      <c r="I11" s="23">
        <f t="shared" si="0"/>
        <v>0</v>
      </c>
    </row>
    <row r="12" spans="1:9" x14ac:dyDescent="0.25">
      <c r="A12" s="54" t="s">
        <v>15</v>
      </c>
      <c r="B12" s="6">
        <v>1</v>
      </c>
      <c r="C12" s="7">
        <v>24</v>
      </c>
      <c r="D12" s="21" t="s">
        <v>59</v>
      </c>
      <c r="E12" s="21" t="s">
        <v>60</v>
      </c>
      <c r="F12" s="18"/>
      <c r="G12" s="22">
        <v>2</v>
      </c>
      <c r="H12" s="84"/>
      <c r="I12" s="23">
        <f t="shared" si="0"/>
        <v>0</v>
      </c>
    </row>
    <row r="13" spans="1:9" x14ac:dyDescent="0.25">
      <c r="A13" s="54" t="s">
        <v>13</v>
      </c>
      <c r="B13" s="6">
        <v>1</v>
      </c>
      <c r="C13" s="7">
        <v>48</v>
      </c>
      <c r="D13" s="21" t="s">
        <v>59</v>
      </c>
      <c r="E13" s="21" t="s">
        <v>60</v>
      </c>
      <c r="F13" s="18"/>
      <c r="G13" s="22">
        <v>2</v>
      </c>
      <c r="H13" s="84"/>
      <c r="I13" s="23">
        <f t="shared" si="0"/>
        <v>0</v>
      </c>
    </row>
    <row r="14" spans="1:9" x14ac:dyDescent="0.25">
      <c r="A14" s="54" t="s">
        <v>16</v>
      </c>
      <c r="B14" s="4">
        <v>1</v>
      </c>
      <c r="C14" s="7">
        <v>3.3</v>
      </c>
      <c r="D14" s="21" t="s">
        <v>59</v>
      </c>
      <c r="E14" s="21" t="s">
        <v>60</v>
      </c>
      <c r="F14" s="18"/>
      <c r="G14" s="22">
        <v>2</v>
      </c>
      <c r="H14" s="84"/>
      <c r="I14" s="23">
        <f t="shared" si="0"/>
        <v>0</v>
      </c>
    </row>
    <row r="15" spans="1:9" ht="15.75" thickBot="1" x14ac:dyDescent="0.3">
      <c r="A15" s="55" t="s">
        <v>13</v>
      </c>
      <c r="B15" s="6">
        <v>1</v>
      </c>
      <c r="C15" s="7">
        <v>49</v>
      </c>
      <c r="D15" s="58" t="s">
        <v>59</v>
      </c>
      <c r="E15" s="58" t="s">
        <v>60</v>
      </c>
      <c r="F15" s="20"/>
      <c r="G15" s="22">
        <v>2</v>
      </c>
      <c r="H15" s="85"/>
      <c r="I15" s="24">
        <f t="shared" si="0"/>
        <v>0</v>
      </c>
    </row>
    <row r="16" spans="1:9" x14ac:dyDescent="0.25">
      <c r="A16" s="11" t="s">
        <v>31</v>
      </c>
      <c r="B16" s="5" t="s">
        <v>25</v>
      </c>
      <c r="C16" s="69"/>
      <c r="D16" s="72" t="s">
        <v>59</v>
      </c>
      <c r="E16" s="63" t="s">
        <v>60</v>
      </c>
      <c r="F16" s="63"/>
      <c r="G16" s="63">
        <v>2</v>
      </c>
      <c r="H16" s="86"/>
      <c r="I16" s="66">
        <f t="shared" si="0"/>
        <v>0</v>
      </c>
    </row>
    <row r="17" spans="1:9" x14ac:dyDescent="0.25">
      <c r="A17" s="12" t="s">
        <v>26</v>
      </c>
      <c r="B17" s="6" t="s">
        <v>27</v>
      </c>
      <c r="C17" s="70"/>
      <c r="D17" s="73"/>
      <c r="E17" s="64"/>
      <c r="F17" s="64"/>
      <c r="G17" s="64"/>
      <c r="H17" s="87"/>
      <c r="I17" s="67"/>
    </row>
    <row r="18" spans="1:9" ht="15.75" thickBot="1" x14ac:dyDescent="0.3">
      <c r="A18" s="13" t="s">
        <v>28</v>
      </c>
      <c r="B18" s="8" t="s">
        <v>29</v>
      </c>
      <c r="C18" s="71"/>
      <c r="D18" s="74"/>
      <c r="E18" s="65"/>
      <c r="F18" s="65"/>
      <c r="G18" s="65"/>
      <c r="H18" s="88"/>
      <c r="I18" s="68"/>
    </row>
    <row r="19" spans="1:9" x14ac:dyDescent="0.25">
      <c r="A19" s="53" t="s">
        <v>17</v>
      </c>
      <c r="B19" s="36">
        <v>1</v>
      </c>
      <c r="C19" s="9">
        <v>20.5</v>
      </c>
      <c r="D19" s="21" t="s">
        <v>59</v>
      </c>
      <c r="E19" s="21" t="s">
        <v>60</v>
      </c>
      <c r="F19" s="21"/>
      <c r="G19" s="22">
        <v>2</v>
      </c>
      <c r="H19" s="83"/>
      <c r="I19" s="25">
        <f t="shared" si="0"/>
        <v>0</v>
      </c>
    </row>
    <row r="20" spans="1:9" x14ac:dyDescent="0.25">
      <c r="A20" s="56" t="s">
        <v>63</v>
      </c>
      <c r="B20" s="39">
        <v>1</v>
      </c>
      <c r="C20" s="7">
        <v>3.3</v>
      </c>
      <c r="D20" s="21" t="s">
        <v>59</v>
      </c>
      <c r="E20" s="21" t="s">
        <v>60</v>
      </c>
      <c r="F20" s="21"/>
      <c r="G20" s="19">
        <v>2</v>
      </c>
      <c r="H20" s="84"/>
      <c r="I20" s="23">
        <f t="shared" si="0"/>
        <v>0</v>
      </c>
    </row>
    <row r="21" spans="1:9" x14ac:dyDescent="0.25">
      <c r="A21" s="56" t="s">
        <v>18</v>
      </c>
      <c r="B21" s="39">
        <v>1</v>
      </c>
      <c r="C21" s="7">
        <v>30</v>
      </c>
      <c r="D21" s="21" t="s">
        <v>59</v>
      </c>
      <c r="E21" s="21" t="s">
        <v>60</v>
      </c>
      <c r="F21" s="18"/>
      <c r="G21" s="19">
        <v>2</v>
      </c>
      <c r="H21" s="84"/>
      <c r="I21" s="23">
        <f t="shared" si="0"/>
        <v>0</v>
      </c>
    </row>
    <row r="22" spans="1:9" x14ac:dyDescent="0.25">
      <c r="A22" s="56" t="s">
        <v>14</v>
      </c>
      <c r="B22" s="39">
        <v>1</v>
      </c>
      <c r="C22" s="7">
        <v>5.0999999999999996</v>
      </c>
      <c r="D22" s="21" t="s">
        <v>59</v>
      </c>
      <c r="E22" s="21" t="s">
        <v>60</v>
      </c>
      <c r="F22" s="18"/>
      <c r="G22" s="19">
        <v>2</v>
      </c>
      <c r="H22" s="84"/>
      <c r="I22" s="23">
        <f t="shared" si="0"/>
        <v>0</v>
      </c>
    </row>
    <row r="23" spans="1:9" x14ac:dyDescent="0.25">
      <c r="A23" s="54" t="s">
        <v>19</v>
      </c>
      <c r="B23" s="37">
        <v>2</v>
      </c>
      <c r="C23" s="7">
        <v>18</v>
      </c>
      <c r="D23" s="21" t="s">
        <v>59</v>
      </c>
      <c r="E23" s="21" t="s">
        <v>60</v>
      </c>
      <c r="F23" s="18"/>
      <c r="G23" s="19">
        <v>4</v>
      </c>
      <c r="H23" s="84"/>
      <c r="I23" s="23">
        <f t="shared" si="0"/>
        <v>0</v>
      </c>
    </row>
    <row r="24" spans="1:9" x14ac:dyDescent="0.25">
      <c r="A24" s="54" t="s">
        <v>16</v>
      </c>
      <c r="B24" s="38">
        <v>1</v>
      </c>
      <c r="C24" s="7">
        <v>5.0999999999999996</v>
      </c>
      <c r="D24" s="21" t="s">
        <v>59</v>
      </c>
      <c r="E24" s="21" t="s">
        <v>60</v>
      </c>
      <c r="F24" s="18"/>
      <c r="G24" s="19">
        <v>2</v>
      </c>
      <c r="H24" s="84"/>
      <c r="I24" s="23">
        <f t="shared" si="0"/>
        <v>0</v>
      </c>
    </row>
    <row r="25" spans="1:9" x14ac:dyDescent="0.25">
      <c r="A25" s="54" t="s">
        <v>53</v>
      </c>
      <c r="B25" s="37">
        <v>2</v>
      </c>
      <c r="C25" s="7">
        <v>32</v>
      </c>
      <c r="D25" s="21" t="s">
        <v>59</v>
      </c>
      <c r="E25" s="21" t="s">
        <v>60</v>
      </c>
      <c r="F25" s="18"/>
      <c r="G25" s="19">
        <v>4</v>
      </c>
      <c r="H25" s="84"/>
      <c r="I25" s="23">
        <f t="shared" si="0"/>
        <v>0</v>
      </c>
    </row>
    <row r="26" spans="1:9" x14ac:dyDescent="0.25">
      <c r="A26" s="54" t="s">
        <v>20</v>
      </c>
      <c r="B26" s="38">
        <v>1</v>
      </c>
      <c r="C26" s="7">
        <v>10</v>
      </c>
      <c r="D26" s="21" t="s">
        <v>59</v>
      </c>
      <c r="E26" s="21" t="s">
        <v>60</v>
      </c>
      <c r="F26" s="18"/>
      <c r="G26" s="19">
        <v>2</v>
      </c>
      <c r="H26" s="84"/>
      <c r="I26" s="23">
        <f t="shared" si="0"/>
        <v>0</v>
      </c>
    </row>
    <row r="27" spans="1:9" x14ac:dyDescent="0.25">
      <c r="A27" s="54" t="s">
        <v>21</v>
      </c>
      <c r="B27" s="38">
        <v>1</v>
      </c>
      <c r="C27" s="7">
        <v>8</v>
      </c>
      <c r="D27" s="21" t="s">
        <v>59</v>
      </c>
      <c r="E27" s="21" t="s">
        <v>60</v>
      </c>
      <c r="F27" s="18"/>
      <c r="G27" s="19">
        <v>2</v>
      </c>
      <c r="H27" s="84"/>
      <c r="I27" s="23">
        <f t="shared" si="0"/>
        <v>0</v>
      </c>
    </row>
    <row r="28" spans="1:9" x14ac:dyDescent="0.25">
      <c r="A28" s="54" t="s">
        <v>22</v>
      </c>
      <c r="B28" s="37">
        <v>1</v>
      </c>
      <c r="C28" s="7">
        <v>25</v>
      </c>
      <c r="D28" s="21" t="s">
        <v>59</v>
      </c>
      <c r="E28" s="21" t="s">
        <v>60</v>
      </c>
      <c r="F28" s="18"/>
      <c r="G28" s="19">
        <v>2</v>
      </c>
      <c r="H28" s="84"/>
      <c r="I28" s="23">
        <f t="shared" si="0"/>
        <v>0</v>
      </c>
    </row>
    <row r="29" spans="1:9" x14ac:dyDescent="0.25">
      <c r="A29" s="57" t="s">
        <v>54</v>
      </c>
      <c r="B29" s="39">
        <v>1</v>
      </c>
      <c r="C29" s="7">
        <v>4.5999999999999996</v>
      </c>
      <c r="D29" s="21" t="s">
        <v>59</v>
      </c>
      <c r="E29" s="21" t="s">
        <v>60</v>
      </c>
      <c r="F29" s="18"/>
      <c r="G29" s="19">
        <v>2</v>
      </c>
      <c r="H29" s="84"/>
      <c r="I29" s="23">
        <f t="shared" si="0"/>
        <v>0</v>
      </c>
    </row>
    <row r="30" spans="1:9" x14ac:dyDescent="0.25">
      <c r="A30" s="54" t="s">
        <v>23</v>
      </c>
      <c r="B30" s="37">
        <v>1</v>
      </c>
      <c r="C30" s="7">
        <v>40</v>
      </c>
      <c r="D30" s="21" t="s">
        <v>59</v>
      </c>
      <c r="E30" s="21" t="s">
        <v>60</v>
      </c>
      <c r="F30" s="18"/>
      <c r="G30" s="19">
        <v>2</v>
      </c>
      <c r="H30" s="84"/>
      <c r="I30" s="23">
        <f t="shared" si="0"/>
        <v>0</v>
      </c>
    </row>
    <row r="31" spans="1:9" x14ac:dyDescent="0.25">
      <c r="A31" s="56" t="s">
        <v>55</v>
      </c>
      <c r="B31" s="37">
        <v>1</v>
      </c>
      <c r="C31" s="7">
        <v>4.4000000000000004</v>
      </c>
      <c r="D31" s="21" t="s">
        <v>59</v>
      </c>
      <c r="E31" s="21" t="s">
        <v>60</v>
      </c>
      <c r="F31" s="18"/>
      <c r="G31" s="19">
        <v>2</v>
      </c>
      <c r="H31" s="84"/>
      <c r="I31" s="23">
        <f t="shared" si="0"/>
        <v>0</v>
      </c>
    </row>
    <row r="32" spans="1:9" x14ac:dyDescent="0.25">
      <c r="A32" s="56" t="s">
        <v>56</v>
      </c>
      <c r="B32" s="39">
        <v>1</v>
      </c>
      <c r="C32" s="7">
        <v>1.2</v>
      </c>
      <c r="D32" s="21" t="s">
        <v>59</v>
      </c>
      <c r="E32" s="21" t="s">
        <v>60</v>
      </c>
      <c r="F32" s="18"/>
      <c r="G32" s="19">
        <v>2</v>
      </c>
      <c r="H32" s="84"/>
      <c r="I32" s="23">
        <f t="shared" si="0"/>
        <v>0</v>
      </c>
    </row>
    <row r="33" spans="1:9" ht="15.75" thickBot="1" x14ac:dyDescent="0.3">
      <c r="A33" s="55" t="s">
        <v>24</v>
      </c>
      <c r="B33" s="37">
        <v>1</v>
      </c>
      <c r="C33" s="7">
        <v>25.7</v>
      </c>
      <c r="D33" s="21" t="s">
        <v>59</v>
      </c>
      <c r="E33" s="21" t="s">
        <v>60</v>
      </c>
      <c r="F33" s="18"/>
      <c r="G33" s="19">
        <v>2</v>
      </c>
      <c r="H33" s="84"/>
      <c r="I33" s="23">
        <f t="shared" si="0"/>
        <v>0</v>
      </c>
    </row>
    <row r="34" spans="1:9" ht="31.5" thickTop="1" thickBot="1" x14ac:dyDescent="0.3">
      <c r="A34" s="40" t="s">
        <v>41</v>
      </c>
      <c r="B34" s="41"/>
      <c r="C34" s="42"/>
      <c r="D34" s="42"/>
      <c r="E34" s="42"/>
      <c r="F34" s="42"/>
      <c r="G34" s="43">
        <f>SUM(G8:G33)</f>
        <v>52</v>
      </c>
      <c r="H34" s="44"/>
      <c r="I34" s="26">
        <f>SUM(I8:I33)</f>
        <v>0</v>
      </c>
    </row>
  </sheetData>
  <sheetProtection password="C7B2" sheet="1" objects="1" scenarios="1"/>
  <protectedRanges>
    <protectedRange sqref="H8:H33" name="Oblast1"/>
  </protectedRanges>
  <mergeCells count="8">
    <mergeCell ref="A4:C4"/>
    <mergeCell ref="G16:G18"/>
    <mergeCell ref="H16:H18"/>
    <mergeCell ref="I16:I18"/>
    <mergeCell ref="C16:C18"/>
    <mergeCell ref="D16:D18"/>
    <mergeCell ref="E16:E18"/>
    <mergeCell ref="F16:F18"/>
  </mergeCells>
  <pageMargins left="0.7" right="0.7" top="0.75" bottom="0.75" header="0.3" footer="0.3"/>
  <pageSetup paperSize="9" scale="80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4"/>
  <sheetViews>
    <sheetView zoomScale="85" zoomScaleNormal="85" workbookViewId="0">
      <selection activeCell="G32" sqref="G32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9" customWidth="1"/>
  </cols>
  <sheetData>
    <row r="2" spans="1:9" x14ac:dyDescent="0.25">
      <c r="A2" s="3" t="s">
        <v>65</v>
      </c>
      <c r="B2" s="3"/>
      <c r="C2" s="3"/>
      <c r="I2" t="s">
        <v>51</v>
      </c>
    </row>
    <row r="3" spans="1:9" ht="15.75" thickBot="1" x14ac:dyDescent="0.3"/>
    <row r="4" spans="1:9" ht="49.5" thickBot="1" x14ac:dyDescent="0.3">
      <c r="A4" s="60" t="s">
        <v>44</v>
      </c>
      <c r="B4" s="61"/>
      <c r="C4" s="62"/>
      <c r="E4" s="2" t="s">
        <v>5</v>
      </c>
      <c r="F4" s="1" t="s">
        <v>7</v>
      </c>
    </row>
    <row r="6" spans="1:9" ht="15.75" thickBot="1" x14ac:dyDescent="0.3">
      <c r="D6" s="15" t="s">
        <v>64</v>
      </c>
      <c r="E6" s="15">
        <v>2017</v>
      </c>
      <c r="F6" s="15" t="s">
        <v>52</v>
      </c>
      <c r="G6" s="14"/>
    </row>
    <row r="7" spans="1:9" ht="48.75" thickBot="1" x14ac:dyDescent="0.3">
      <c r="A7" s="32" t="s">
        <v>30</v>
      </c>
      <c r="B7" s="32" t="s">
        <v>32</v>
      </c>
      <c r="C7" s="32" t="s">
        <v>33</v>
      </c>
      <c r="D7" s="32" t="s">
        <v>2</v>
      </c>
      <c r="E7" s="32" t="s">
        <v>2</v>
      </c>
      <c r="F7" s="32" t="s">
        <v>2</v>
      </c>
      <c r="G7" s="32" t="s">
        <v>4</v>
      </c>
      <c r="H7" s="32" t="s">
        <v>0</v>
      </c>
      <c r="I7" s="32" t="s">
        <v>1</v>
      </c>
    </row>
    <row r="8" spans="1:9" x14ac:dyDescent="0.25">
      <c r="A8" s="53" t="s">
        <v>13</v>
      </c>
      <c r="B8" s="10">
        <v>1</v>
      </c>
      <c r="C8" s="9">
        <v>49</v>
      </c>
      <c r="D8" s="21" t="s">
        <v>59</v>
      </c>
      <c r="E8" s="21"/>
      <c r="F8" s="21"/>
      <c r="G8" s="22">
        <v>1</v>
      </c>
      <c r="H8" s="89"/>
      <c r="I8" s="25">
        <f>G8*H8</f>
        <v>0</v>
      </c>
    </row>
    <row r="9" spans="1:9" x14ac:dyDescent="0.25">
      <c r="A9" s="54" t="s">
        <v>12</v>
      </c>
      <c r="B9" s="6">
        <v>1</v>
      </c>
      <c r="C9" s="7">
        <v>9.6999999999999993</v>
      </c>
      <c r="D9" s="18" t="s">
        <v>59</v>
      </c>
      <c r="E9" s="18"/>
      <c r="F9" s="18"/>
      <c r="G9" s="22">
        <v>1</v>
      </c>
      <c r="H9" s="90"/>
      <c r="I9" s="23">
        <f t="shared" ref="I9:I15" si="0">G9*H9</f>
        <v>0</v>
      </c>
    </row>
    <row r="10" spans="1:9" x14ac:dyDescent="0.25">
      <c r="A10" s="55" t="s">
        <v>13</v>
      </c>
      <c r="B10" s="6">
        <v>1</v>
      </c>
      <c r="C10" s="7">
        <v>49</v>
      </c>
      <c r="D10" s="18"/>
      <c r="E10" s="18" t="s">
        <v>61</v>
      </c>
      <c r="F10" s="18"/>
      <c r="G10" s="22">
        <v>1</v>
      </c>
      <c r="H10" s="90"/>
      <c r="I10" s="23">
        <f t="shared" si="0"/>
        <v>0</v>
      </c>
    </row>
    <row r="11" spans="1:9" x14ac:dyDescent="0.25">
      <c r="A11" s="54" t="s">
        <v>14</v>
      </c>
      <c r="B11" s="6">
        <v>1</v>
      </c>
      <c r="C11" s="7">
        <v>5.0999999999999996</v>
      </c>
      <c r="D11" s="18"/>
      <c r="E11" s="18" t="s">
        <v>61</v>
      </c>
      <c r="F11" s="18"/>
      <c r="G11" s="22">
        <v>1</v>
      </c>
      <c r="H11" s="90"/>
      <c r="I11" s="23">
        <f t="shared" si="0"/>
        <v>0</v>
      </c>
    </row>
    <row r="12" spans="1:9" x14ac:dyDescent="0.25">
      <c r="A12" s="54" t="s">
        <v>15</v>
      </c>
      <c r="B12" s="6">
        <v>1</v>
      </c>
      <c r="C12" s="7">
        <v>24</v>
      </c>
      <c r="D12" s="18"/>
      <c r="E12" s="18" t="s">
        <v>61</v>
      </c>
      <c r="F12" s="18"/>
      <c r="G12" s="22">
        <v>1</v>
      </c>
      <c r="H12" s="90"/>
      <c r="I12" s="23">
        <f t="shared" si="0"/>
        <v>0</v>
      </c>
    </row>
    <row r="13" spans="1:9" x14ac:dyDescent="0.25">
      <c r="A13" s="54" t="s">
        <v>13</v>
      </c>
      <c r="B13" s="6">
        <v>1</v>
      </c>
      <c r="C13" s="7">
        <v>48</v>
      </c>
      <c r="D13" s="18"/>
      <c r="E13" s="18"/>
      <c r="F13" s="18"/>
      <c r="G13" s="22">
        <v>0</v>
      </c>
      <c r="H13" s="90"/>
      <c r="I13" s="23">
        <f t="shared" si="0"/>
        <v>0</v>
      </c>
    </row>
    <row r="14" spans="1:9" x14ac:dyDescent="0.25">
      <c r="A14" s="54" t="s">
        <v>16</v>
      </c>
      <c r="B14" s="4">
        <v>1</v>
      </c>
      <c r="C14" s="7">
        <v>3.3</v>
      </c>
      <c r="D14" s="18"/>
      <c r="E14" s="18" t="s">
        <v>61</v>
      </c>
      <c r="F14" s="18"/>
      <c r="G14" s="22">
        <v>1</v>
      </c>
      <c r="H14" s="90"/>
      <c r="I14" s="23">
        <f t="shared" si="0"/>
        <v>0</v>
      </c>
    </row>
    <row r="15" spans="1:9" ht="15.75" thickBot="1" x14ac:dyDescent="0.3">
      <c r="A15" s="55" t="s">
        <v>13</v>
      </c>
      <c r="B15" s="6">
        <v>1</v>
      </c>
      <c r="C15" s="7">
        <v>49</v>
      </c>
      <c r="D15" s="20"/>
      <c r="E15" s="20" t="s">
        <v>61</v>
      </c>
      <c r="F15" s="20"/>
      <c r="G15" s="22">
        <v>1</v>
      </c>
      <c r="H15" s="91"/>
      <c r="I15" s="23">
        <f t="shared" si="0"/>
        <v>0</v>
      </c>
    </row>
    <row r="16" spans="1:9" x14ac:dyDescent="0.25">
      <c r="A16" s="11" t="s">
        <v>31</v>
      </c>
      <c r="B16" s="5" t="s">
        <v>25</v>
      </c>
      <c r="C16" s="69"/>
      <c r="D16" s="63"/>
      <c r="E16" s="78"/>
      <c r="F16" s="63" t="s">
        <v>62</v>
      </c>
      <c r="G16" s="75">
        <v>1</v>
      </c>
      <c r="H16" s="92"/>
      <c r="I16" s="66">
        <f>G16*H16</f>
        <v>0</v>
      </c>
    </row>
    <row r="17" spans="1:9" x14ac:dyDescent="0.25">
      <c r="A17" s="12" t="s">
        <v>26</v>
      </c>
      <c r="B17" s="6" t="s">
        <v>27</v>
      </c>
      <c r="C17" s="70"/>
      <c r="D17" s="64"/>
      <c r="E17" s="79"/>
      <c r="F17" s="64"/>
      <c r="G17" s="76"/>
      <c r="H17" s="93"/>
      <c r="I17" s="67"/>
    </row>
    <row r="18" spans="1:9" ht="15.75" thickBot="1" x14ac:dyDescent="0.3">
      <c r="A18" s="13" t="s">
        <v>28</v>
      </c>
      <c r="B18" s="8" t="s">
        <v>29</v>
      </c>
      <c r="C18" s="71"/>
      <c r="D18" s="65"/>
      <c r="E18" s="80"/>
      <c r="F18" s="65"/>
      <c r="G18" s="77"/>
      <c r="H18" s="94"/>
      <c r="I18" s="68"/>
    </row>
    <row r="19" spans="1:9" x14ac:dyDescent="0.25">
      <c r="A19" s="53" t="s">
        <v>17</v>
      </c>
      <c r="B19" s="36">
        <v>1</v>
      </c>
      <c r="C19" s="9">
        <v>20.5</v>
      </c>
      <c r="D19" s="21" t="s">
        <v>57</v>
      </c>
      <c r="E19" s="21"/>
      <c r="F19" s="21"/>
      <c r="G19" s="22">
        <f t="shared" ref="G19:G32" si="1">B19*1</f>
        <v>1</v>
      </c>
      <c r="H19" s="89"/>
      <c r="I19" s="23">
        <f t="shared" ref="I19:I33" si="2">G19*H19</f>
        <v>0</v>
      </c>
    </row>
    <row r="20" spans="1:9" x14ac:dyDescent="0.25">
      <c r="A20" s="56" t="s">
        <v>63</v>
      </c>
      <c r="B20" s="39">
        <v>1</v>
      </c>
      <c r="C20" s="7">
        <v>3.3</v>
      </c>
      <c r="D20" s="18" t="s">
        <v>57</v>
      </c>
      <c r="E20" s="18"/>
      <c r="F20" s="21"/>
      <c r="G20" s="22">
        <f t="shared" si="1"/>
        <v>1</v>
      </c>
      <c r="H20" s="90"/>
      <c r="I20" s="23">
        <f t="shared" si="2"/>
        <v>0</v>
      </c>
    </row>
    <row r="21" spans="1:9" x14ac:dyDescent="0.25">
      <c r="A21" s="56" t="s">
        <v>18</v>
      </c>
      <c r="B21" s="39">
        <v>1</v>
      </c>
      <c r="C21" s="7">
        <v>30</v>
      </c>
      <c r="D21" s="18"/>
      <c r="E21" s="18"/>
      <c r="F21" s="18" t="s">
        <v>62</v>
      </c>
      <c r="G21" s="22">
        <f t="shared" si="1"/>
        <v>1</v>
      </c>
      <c r="H21" s="90"/>
      <c r="I21" s="23">
        <f t="shared" si="2"/>
        <v>0</v>
      </c>
    </row>
    <row r="22" spans="1:9" x14ac:dyDescent="0.25">
      <c r="A22" s="56" t="s">
        <v>14</v>
      </c>
      <c r="B22" s="39">
        <v>1</v>
      </c>
      <c r="C22" s="7">
        <v>5.0999999999999996</v>
      </c>
      <c r="D22" s="18"/>
      <c r="E22" s="18"/>
      <c r="F22" s="18" t="s">
        <v>62</v>
      </c>
      <c r="G22" s="22">
        <f t="shared" si="1"/>
        <v>1</v>
      </c>
      <c r="H22" s="90"/>
      <c r="I22" s="23">
        <f t="shared" si="2"/>
        <v>0</v>
      </c>
    </row>
    <row r="23" spans="1:9" x14ac:dyDescent="0.25">
      <c r="A23" s="54" t="s">
        <v>19</v>
      </c>
      <c r="B23" s="37">
        <v>2</v>
      </c>
      <c r="C23" s="7">
        <v>18</v>
      </c>
      <c r="D23" s="18"/>
      <c r="E23" s="18"/>
      <c r="F23" s="18" t="s">
        <v>62</v>
      </c>
      <c r="G23" s="22">
        <f t="shared" si="1"/>
        <v>2</v>
      </c>
      <c r="H23" s="90"/>
      <c r="I23" s="23">
        <f t="shared" si="2"/>
        <v>0</v>
      </c>
    </row>
    <row r="24" spans="1:9" x14ac:dyDescent="0.25">
      <c r="A24" s="54" t="s">
        <v>16</v>
      </c>
      <c r="B24" s="38">
        <v>1</v>
      </c>
      <c r="C24" s="7">
        <v>5.0999999999999996</v>
      </c>
      <c r="D24" s="18"/>
      <c r="E24" s="18"/>
      <c r="F24" s="18" t="s">
        <v>62</v>
      </c>
      <c r="G24" s="22">
        <f t="shared" si="1"/>
        <v>1</v>
      </c>
      <c r="H24" s="90"/>
      <c r="I24" s="23">
        <f t="shared" si="2"/>
        <v>0</v>
      </c>
    </row>
    <row r="25" spans="1:9" x14ac:dyDescent="0.25">
      <c r="A25" s="54" t="s">
        <v>53</v>
      </c>
      <c r="B25" s="37">
        <v>2</v>
      </c>
      <c r="C25" s="7">
        <v>32</v>
      </c>
      <c r="D25" s="18"/>
      <c r="E25" s="18"/>
      <c r="F25" s="18" t="s">
        <v>62</v>
      </c>
      <c r="G25" s="22">
        <f t="shared" si="1"/>
        <v>2</v>
      </c>
      <c r="H25" s="90"/>
      <c r="I25" s="23">
        <f t="shared" si="2"/>
        <v>0</v>
      </c>
    </row>
    <row r="26" spans="1:9" x14ac:dyDescent="0.25">
      <c r="A26" s="54" t="s">
        <v>20</v>
      </c>
      <c r="B26" s="38">
        <v>1</v>
      </c>
      <c r="C26" s="7">
        <v>10</v>
      </c>
      <c r="D26" s="18"/>
      <c r="E26" s="18"/>
      <c r="F26" s="18" t="s">
        <v>62</v>
      </c>
      <c r="G26" s="22">
        <f t="shared" si="1"/>
        <v>1</v>
      </c>
      <c r="H26" s="90"/>
      <c r="I26" s="23">
        <f t="shared" si="2"/>
        <v>0</v>
      </c>
    </row>
    <row r="27" spans="1:9" x14ac:dyDescent="0.25">
      <c r="A27" s="54" t="s">
        <v>21</v>
      </c>
      <c r="B27" s="38">
        <v>1</v>
      </c>
      <c r="C27" s="7">
        <v>8</v>
      </c>
      <c r="D27" s="18"/>
      <c r="E27" s="18"/>
      <c r="F27" s="18" t="s">
        <v>62</v>
      </c>
      <c r="G27" s="22">
        <f t="shared" si="1"/>
        <v>1</v>
      </c>
      <c r="H27" s="90"/>
      <c r="I27" s="23">
        <f t="shared" si="2"/>
        <v>0</v>
      </c>
    </row>
    <row r="28" spans="1:9" x14ac:dyDescent="0.25">
      <c r="A28" s="54" t="s">
        <v>22</v>
      </c>
      <c r="B28" s="37">
        <v>1</v>
      </c>
      <c r="C28" s="7">
        <v>25</v>
      </c>
      <c r="D28" s="18"/>
      <c r="E28" s="18"/>
      <c r="F28" s="18" t="s">
        <v>62</v>
      </c>
      <c r="G28" s="22">
        <f t="shared" si="1"/>
        <v>1</v>
      </c>
      <c r="H28" s="90"/>
      <c r="I28" s="23">
        <f t="shared" si="2"/>
        <v>0</v>
      </c>
    </row>
    <row r="29" spans="1:9" x14ac:dyDescent="0.25">
      <c r="A29" s="57" t="s">
        <v>54</v>
      </c>
      <c r="B29" s="39">
        <v>1</v>
      </c>
      <c r="C29" s="7">
        <v>4.5999999999999996</v>
      </c>
      <c r="D29" s="18"/>
      <c r="E29" s="18"/>
      <c r="F29" s="18" t="s">
        <v>62</v>
      </c>
      <c r="G29" s="22">
        <f t="shared" si="1"/>
        <v>1</v>
      </c>
      <c r="H29" s="90"/>
      <c r="I29" s="23">
        <f t="shared" si="2"/>
        <v>0</v>
      </c>
    </row>
    <row r="30" spans="1:9" x14ac:dyDescent="0.25">
      <c r="A30" s="54" t="s">
        <v>23</v>
      </c>
      <c r="B30" s="37">
        <v>1</v>
      </c>
      <c r="C30" s="7">
        <v>40</v>
      </c>
      <c r="D30" s="18"/>
      <c r="E30" s="18"/>
      <c r="F30" s="18" t="s">
        <v>62</v>
      </c>
      <c r="G30" s="22">
        <f t="shared" si="1"/>
        <v>1</v>
      </c>
      <c r="H30" s="90"/>
      <c r="I30" s="23">
        <f t="shared" si="2"/>
        <v>0</v>
      </c>
    </row>
    <row r="31" spans="1:9" x14ac:dyDescent="0.25">
      <c r="A31" s="56" t="s">
        <v>55</v>
      </c>
      <c r="B31" s="37">
        <v>1</v>
      </c>
      <c r="C31" s="7">
        <v>4.4000000000000004</v>
      </c>
      <c r="D31" s="18"/>
      <c r="E31" s="18"/>
      <c r="F31" s="18" t="s">
        <v>62</v>
      </c>
      <c r="G31" s="22">
        <f t="shared" si="1"/>
        <v>1</v>
      </c>
      <c r="H31" s="90"/>
      <c r="I31" s="23">
        <f t="shared" si="2"/>
        <v>0</v>
      </c>
    </row>
    <row r="32" spans="1:9" x14ac:dyDescent="0.25">
      <c r="A32" s="56" t="s">
        <v>56</v>
      </c>
      <c r="B32" s="39">
        <v>1</v>
      </c>
      <c r="C32" s="7">
        <v>1.2</v>
      </c>
      <c r="D32" s="18"/>
      <c r="E32" s="18"/>
      <c r="F32" s="18" t="s">
        <v>62</v>
      </c>
      <c r="G32" s="22">
        <f t="shared" si="1"/>
        <v>1</v>
      </c>
      <c r="H32" s="90"/>
      <c r="I32" s="23">
        <f t="shared" si="2"/>
        <v>0</v>
      </c>
    </row>
    <row r="33" spans="1:9" ht="15.75" thickBot="1" x14ac:dyDescent="0.3">
      <c r="A33" s="55" t="s">
        <v>24</v>
      </c>
      <c r="B33" s="37">
        <v>1</v>
      </c>
      <c r="C33" s="7">
        <v>25.7</v>
      </c>
      <c r="D33" s="18"/>
      <c r="E33" s="18" t="s">
        <v>61</v>
      </c>
      <c r="F33" s="18"/>
      <c r="G33" s="22">
        <v>1</v>
      </c>
      <c r="H33" s="90"/>
      <c r="I33" s="23">
        <f t="shared" si="2"/>
        <v>0</v>
      </c>
    </row>
    <row r="34" spans="1:9" ht="31.5" thickTop="1" thickBot="1" x14ac:dyDescent="0.3">
      <c r="A34" s="40" t="s">
        <v>41</v>
      </c>
      <c r="B34" s="41"/>
      <c r="C34" s="42"/>
      <c r="D34" s="42"/>
      <c r="E34" s="42"/>
      <c r="F34" s="42"/>
      <c r="G34" s="43">
        <f>SUM(G8:G33)</f>
        <v>25</v>
      </c>
      <c r="H34" s="44"/>
      <c r="I34" s="26">
        <f>SUM(I8:I33)</f>
        <v>0</v>
      </c>
    </row>
  </sheetData>
  <sheetProtection password="C7B2" sheet="1" objects="1" scenarios="1"/>
  <protectedRanges>
    <protectedRange sqref="H8:H33" name="Oblast1"/>
  </protectedRanges>
  <mergeCells count="8">
    <mergeCell ref="A4:C4"/>
    <mergeCell ref="G16:G18"/>
    <mergeCell ref="H16:H18"/>
    <mergeCell ref="I16:I18"/>
    <mergeCell ref="C16:C18"/>
    <mergeCell ref="D16:D18"/>
    <mergeCell ref="E16:E18"/>
    <mergeCell ref="F16:F18"/>
  </mergeCells>
  <pageMargins left="0.7" right="0.7" top="0.75" bottom="0.75" header="0.3" footer="0.3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9"/>
  <sheetViews>
    <sheetView workbookViewId="0">
      <selection activeCell="F8" sqref="F8"/>
    </sheetView>
  </sheetViews>
  <sheetFormatPr defaultRowHeight="15" x14ac:dyDescent="0.25"/>
  <cols>
    <col min="1" max="1" width="32" customWidth="1"/>
    <col min="2" max="2" width="12.42578125" customWidth="1"/>
    <col min="3" max="3" width="13.140625" customWidth="1"/>
    <col min="4" max="6" width="11.42578125" customWidth="1"/>
    <col min="7" max="7" width="15" customWidth="1"/>
  </cols>
  <sheetData>
    <row r="2" spans="1:7" x14ac:dyDescent="0.25">
      <c r="A2" s="3" t="s">
        <v>65</v>
      </c>
      <c r="G2" t="s">
        <v>51</v>
      </c>
    </row>
    <row r="3" spans="1:7" ht="15.75" thickBot="1" x14ac:dyDescent="0.3"/>
    <row r="4" spans="1:7" ht="49.5" thickBot="1" x14ac:dyDescent="0.3">
      <c r="A4" s="1" t="s">
        <v>49</v>
      </c>
      <c r="B4" s="2" t="s">
        <v>5</v>
      </c>
      <c r="C4" s="1" t="s">
        <v>7</v>
      </c>
    </row>
    <row r="5" spans="1:7" x14ac:dyDescent="0.25">
      <c r="A5" s="45"/>
      <c r="B5" s="45"/>
    </row>
    <row r="6" spans="1:7" ht="15.75" thickBot="1" x14ac:dyDescent="0.3">
      <c r="A6" s="15"/>
      <c r="B6" s="15" t="s">
        <v>64</v>
      </c>
      <c r="C6" s="15">
        <v>2017</v>
      </c>
      <c r="D6" s="15" t="s">
        <v>52</v>
      </c>
    </row>
    <row r="7" spans="1:7" ht="48.75" thickBot="1" x14ac:dyDescent="0.3">
      <c r="A7" s="32" t="s">
        <v>11</v>
      </c>
      <c r="B7" s="32" t="s">
        <v>8</v>
      </c>
      <c r="C7" s="32" t="s">
        <v>8</v>
      </c>
      <c r="D7" s="32" t="s">
        <v>8</v>
      </c>
      <c r="E7" s="32" t="s">
        <v>9</v>
      </c>
      <c r="F7" s="32" t="s">
        <v>10</v>
      </c>
      <c r="G7" s="32" t="s">
        <v>1</v>
      </c>
    </row>
    <row r="8" spans="1:7" ht="15.75" thickBot="1" x14ac:dyDescent="0.3">
      <c r="A8" s="46">
        <v>21</v>
      </c>
      <c r="B8" s="59" t="s">
        <v>57</v>
      </c>
      <c r="C8" s="46"/>
      <c r="D8" s="52"/>
      <c r="E8" s="46">
        <v>1</v>
      </c>
      <c r="F8" s="95"/>
      <c r="G8" s="47">
        <f>E8*F8</f>
        <v>0</v>
      </c>
    </row>
    <row r="9" spans="1:7" ht="31.5" thickTop="1" thickBot="1" x14ac:dyDescent="0.3">
      <c r="A9" s="48" t="s">
        <v>3</v>
      </c>
      <c r="B9" s="49"/>
      <c r="C9" s="49"/>
      <c r="D9" s="49"/>
      <c r="E9" s="51">
        <f>E8</f>
        <v>1</v>
      </c>
      <c r="F9" s="50"/>
      <c r="G9" s="26">
        <f>SUM(G8:G8)</f>
        <v>0</v>
      </c>
    </row>
  </sheetData>
  <sheetProtection password="C7B2" sheet="1" objects="1" scenarios="1"/>
  <protectedRanges>
    <protectedRange sqref="F8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workbookViewId="0">
      <selection activeCell="A5" sqref="A5"/>
    </sheetView>
  </sheetViews>
  <sheetFormatPr defaultRowHeight="15" x14ac:dyDescent="0.25"/>
  <cols>
    <col min="1" max="1" width="32.42578125" bestFit="1" customWidth="1"/>
    <col min="2" max="2" width="34" customWidth="1"/>
  </cols>
  <sheetData>
    <row r="2" spans="1:2" x14ac:dyDescent="0.25">
      <c r="A2" s="3" t="s">
        <v>65</v>
      </c>
    </row>
    <row r="3" spans="1:2" ht="15.75" thickBot="1" x14ac:dyDescent="0.3"/>
    <row r="4" spans="1:2" ht="30.75" thickBot="1" x14ac:dyDescent="0.3">
      <c r="A4" s="33" t="s">
        <v>38</v>
      </c>
      <c r="B4" s="34" t="s">
        <v>39</v>
      </c>
    </row>
    <row r="5" spans="1:2" ht="30" x14ac:dyDescent="0.25">
      <c r="A5" s="30" t="s">
        <v>40</v>
      </c>
      <c r="B5" s="27">
        <f>'Kontrola a servis plynových zař'!I31</f>
        <v>0</v>
      </c>
    </row>
    <row r="6" spans="1:2" x14ac:dyDescent="0.25">
      <c r="A6" s="31" t="s">
        <v>43</v>
      </c>
      <c r="B6" s="28">
        <f>'Kontrola vč. plynovodu'!I34</f>
        <v>0</v>
      </c>
    </row>
    <row r="7" spans="1:2" x14ac:dyDescent="0.25">
      <c r="A7" s="31" t="s">
        <v>6</v>
      </c>
      <c r="B7" s="28">
        <f>'Revize plynových zařízení'!I34</f>
        <v>0</v>
      </c>
    </row>
    <row r="8" spans="1:2" ht="15.75" thickBot="1" x14ac:dyDescent="0.3">
      <c r="A8" s="31" t="s">
        <v>34</v>
      </c>
      <c r="B8" s="28">
        <f>'Školení obsluh PZ'!G9</f>
        <v>0</v>
      </c>
    </row>
    <row r="9" spans="1:2" ht="15.75" thickBot="1" x14ac:dyDescent="0.3">
      <c r="A9" s="35" t="s">
        <v>42</v>
      </c>
      <c r="B9" s="29">
        <f>SUM(B5:B8)</f>
        <v>0</v>
      </c>
    </row>
  </sheetData>
  <sheetProtection password="C7B2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Kontrola a servis plynových zař</vt:lpstr>
      <vt:lpstr>Kontrola vč. plynovodu</vt:lpstr>
      <vt:lpstr>Revize plynových zařízení</vt:lpstr>
      <vt:lpstr>Školení obsluh PZ</vt:lpstr>
      <vt:lpstr>Cenová rekapitulace.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2016-02-23T08:07:05Z</dcterms:modified>
</cp:coreProperties>
</file>