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65" windowWidth="13245" windowHeight="12765" tabRatio="955" activeTab="5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Školení obsluh plyn.kotlů" sheetId="8" r:id="rId6"/>
    <sheet name="Rekapitulace ceny" sheetId="10" r:id="rId7"/>
  </sheets>
  <calcPr calcId="145621"/>
</workbook>
</file>

<file path=xl/calcChain.xml><?xml version="1.0" encoding="utf-8"?>
<calcChain xmlns="http://schemas.openxmlformats.org/spreadsheetml/2006/main">
  <c r="G8" i="6" l="1"/>
  <c r="E10" i="6"/>
  <c r="I13" i="5" l="1"/>
  <c r="I13" i="4"/>
  <c r="E9" i="9" l="1"/>
  <c r="E9" i="8"/>
  <c r="G17" i="5"/>
  <c r="G17" i="4"/>
  <c r="G16" i="1"/>
  <c r="G8" i="8" l="1"/>
  <c r="G8" i="9" l="1"/>
  <c r="G7" i="9"/>
  <c r="G9" i="6"/>
  <c r="I16" i="5"/>
  <c r="I15" i="5"/>
  <c r="I14" i="5"/>
  <c r="I12" i="5"/>
  <c r="I11" i="5"/>
  <c r="I10" i="5"/>
  <c r="I9" i="5"/>
  <c r="I8" i="5"/>
  <c r="I11" i="4"/>
  <c r="I12" i="4"/>
  <c r="I14" i="4"/>
  <c r="I15" i="4"/>
  <c r="I16" i="4"/>
  <c r="I10" i="4"/>
  <c r="I9" i="4"/>
  <c r="I8" i="4"/>
  <c r="I8" i="1"/>
  <c r="I9" i="1"/>
  <c r="I10" i="1"/>
  <c r="I11" i="1"/>
  <c r="I12" i="1"/>
  <c r="I13" i="1"/>
  <c r="I14" i="1"/>
  <c r="I15" i="1"/>
  <c r="I16" i="1" l="1"/>
  <c r="B5" i="10" s="1"/>
  <c r="I17" i="5"/>
  <c r="B7" i="10" s="1"/>
  <c r="G9" i="8"/>
  <c r="B9" i="10" s="1"/>
  <c r="G9" i="9"/>
  <c r="B10" i="10" s="1"/>
  <c r="G10" i="6"/>
  <c r="B8" i="10" s="1"/>
  <c r="I17" i="4"/>
  <c r="B6" i="10" s="1"/>
  <c r="B11" i="10" l="1"/>
</calcChain>
</file>

<file path=xl/sharedStrings.xml><?xml version="1.0" encoding="utf-8"?>
<sst xmlns="http://schemas.openxmlformats.org/spreadsheetml/2006/main" count="182" uniqueCount="70">
  <si>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</si>
  <si>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</si>
  <si>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</si>
  <si>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</si>
  <si>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</si>
  <si>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</si>
  <si>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</si>
  <si>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</si>
  <si>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</si>
  <si>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</si>
  <si>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</si>
  <si>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</si>
  <si>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</si>
  <si>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</si>
  <si>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obsluh plynových kotlů</t>
  </si>
  <si>
    <t>Perioda: 1 x za 5 let</t>
  </si>
  <si>
    <t>Plynová kotelna (specifikace)</t>
  </si>
  <si>
    <t>Spotřebiče</t>
  </si>
  <si>
    <t>Počet        ks</t>
  </si>
  <si>
    <t>Jm.výkon        kW</t>
  </si>
  <si>
    <t>Školení obsluh PZ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</si>
  <si>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</si>
  <si>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</si>
  <si>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</si>
  <si>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</si>
  <si>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Sklad Střelice</t>
  </si>
  <si>
    <t>Viessmann Triplex</t>
  </si>
  <si>
    <t>K 2 Viessmann Duplex</t>
  </si>
  <si>
    <t>topidlo KARMA</t>
  </si>
  <si>
    <t>Blowterm IHP/S 20</t>
  </si>
  <si>
    <t>Blowterm IHP/S 30</t>
  </si>
  <si>
    <t xml:space="preserve">Baxi Luna </t>
  </si>
  <si>
    <t xml:space="preserve">plyn. hořák RODA </t>
  </si>
  <si>
    <t>topidlo NICHE CS</t>
  </si>
  <si>
    <t>obj. 100b III. Kategorie</t>
  </si>
  <si>
    <t>obj.070 III. Kategorie</t>
  </si>
  <si>
    <t>Nabídková cena celkem za sklad Střelice</t>
  </si>
  <si>
    <t>Počet        ks spotřebičů</t>
  </si>
  <si>
    <t>Nabídková cena celkem za sklad střelice</t>
  </si>
  <si>
    <t>2 -Školení topičů nízkotlakých plynových kotlů</t>
  </si>
  <si>
    <t>Okruh činností</t>
  </si>
  <si>
    <t>Celková cena za středisko uvedená v předchozích listech</t>
  </si>
  <si>
    <t>Kontrola a servis plynových zařízení před topnou sezónou</t>
  </si>
  <si>
    <t>Odborná prohlídka kotelny</t>
  </si>
  <si>
    <t>Cena celkem za středisko:</t>
  </si>
  <si>
    <t>Kontrola dle vyhl. č. 85/1978 Sb. § 3</t>
  </si>
  <si>
    <t xml:space="preserve">Revize plynových zařízení dle  § 4 vyhl. č. 85/1978 Sb. </t>
  </si>
  <si>
    <t xml:space="preserve">Odborná prohlídka kotelny II. a III. Kategorie, dle § 16 vyhl. 91/1993 Sb. </t>
  </si>
  <si>
    <t xml:space="preserve">Kontrola zařízení dle § 3 vyhl. č. 85/1978 Sb. </t>
  </si>
  <si>
    <t>průmyslový STL a NTL plynovod v areálu a objektech po uzávěry před spotřebiči</t>
  </si>
  <si>
    <t xml:space="preserve">Plánovaný termín </t>
  </si>
  <si>
    <t>Celkový počet  za plánované období</t>
  </si>
  <si>
    <r>
      <t>Požadovaná způsobilost: R</t>
    </r>
    <r>
      <rPr>
        <b/>
        <sz val="9"/>
        <rFont val="Times New Roman"/>
        <family val="1"/>
        <charset val="238"/>
      </rPr>
      <t xml:space="preserve">evizní technik </t>
    </r>
    <r>
      <rPr>
        <b/>
        <sz val="9"/>
        <rFont val="Times New Roman"/>
        <family val="1"/>
        <charset val="238"/>
      </rPr>
      <t>PZ</t>
    </r>
  </si>
  <si>
    <t>Školení obsluh plynových kotlů (zkoušky topičů)</t>
  </si>
  <si>
    <r>
      <t xml:space="preserve">Požadovaná způsobilost:  </t>
    </r>
    <r>
      <rPr>
        <b/>
        <sz val="9"/>
        <rFont val="Times New Roman"/>
        <family val="1"/>
        <charset val="238"/>
      </rPr>
      <t>Revizní technik PZ</t>
    </r>
  </si>
  <si>
    <t>1</t>
  </si>
  <si>
    <t>průmyslový STL a NTL plynovod v areálu a objektech po uzávěry před spotřebiči, délka cca 1200m</t>
  </si>
  <si>
    <t>Školení obsluh plynových zařízení                                                      Školení osob  odpovědných za provoz plynových zařízení</t>
  </si>
  <si>
    <t>EXTERNÍ SER.ORG.</t>
  </si>
  <si>
    <t>do 7/2018</t>
  </si>
  <si>
    <t>5/2017</t>
  </si>
  <si>
    <t>5/2018</t>
  </si>
  <si>
    <t>12/2016</t>
  </si>
  <si>
    <t>12/2017</t>
  </si>
  <si>
    <t>7/2017</t>
  </si>
  <si>
    <t>7/2018</t>
  </si>
  <si>
    <t>12/2018</t>
  </si>
  <si>
    <t>9/2016</t>
  </si>
  <si>
    <t>01/2018</t>
  </si>
  <si>
    <t>od 7/2016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</si>
</sst>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164" fontId="0" fillId="0" borderId="2" xfId="0" applyNumberFormat="1" applyBorder="1"/>
    <xf numFmtId="164" fontId="0" fillId="3" borderId="3" xfId="0" applyNumberFormat="1" applyFill="1" applyBorder="1"/>
    <xf numFmtId="164" fontId="0" fillId="0" borderId="5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vertical="top" wrapText="1"/>
    </xf>
    <xf numFmtId="164" fontId="0" fillId="0" borderId="4" xfId="0" applyNumberFormat="1" applyBorder="1"/>
    <xf numFmtId="49" fontId="0" fillId="0" borderId="4" xfId="0" applyNumberFormat="1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7" xfId="0" applyBorder="1"/>
    <xf numFmtId="49" fontId="0" fillId="0" borderId="7" xfId="0" applyNumberFormat="1" applyFont="1" applyBorder="1" applyAlignment="1">
      <alignment horizontal="center"/>
    </xf>
    <xf numFmtId="164" fontId="0" fillId="0" borderId="5" xfId="0" applyNumberForma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wrapText="1"/>
    </xf>
    <xf numFmtId="49" fontId="0" fillId="0" borderId="2" xfId="0" applyNumberFormat="1" applyFont="1" applyFill="1" applyBorder="1" applyAlignment="1">
      <alignment horizontal="center"/>
    </xf>
    <xf numFmtId="0" fontId="0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49" fontId="0" fillId="0" borderId="4" xfId="0" applyNumberFormat="1" applyFont="1" applyFill="1" applyBorder="1" applyAlignment="1">
      <alignment horizontal="center"/>
    </xf>
    <xf numFmtId="0" fontId="0" fillId="0" borderId="4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164" fontId="0" fillId="0" borderId="8" xfId="0" applyNumberFormat="1" applyFill="1" applyBorder="1"/>
    <xf numFmtId="0" fontId="2" fillId="3" borderId="1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1" fontId="0" fillId="0" borderId="4" xfId="0" applyNumberFormat="1" applyBorder="1" applyAlignment="1">
      <alignment horizontal="center" vertical="center"/>
    </xf>
    <xf numFmtId="49" fontId="0" fillId="0" borderId="9" xfId="0" applyNumberFormat="1" applyBorder="1" applyAlignment="1">
      <alignment wrapText="1"/>
    </xf>
    <xf numFmtId="49" fontId="0" fillId="0" borderId="10" xfId="0" applyNumberFormat="1" applyBorder="1" applyAlignment="1">
      <alignment horizontal="center" vertical="center"/>
    </xf>
    <xf numFmtId="49" fontId="0" fillId="0" borderId="10" xfId="0" applyNumberFormat="1" applyBorder="1"/>
    <xf numFmtId="0" fontId="0" fillId="0" borderId="10" xfId="0" applyNumberFormat="1" applyBorder="1" applyAlignment="1">
      <alignment horizontal="center" vertical="center"/>
    </xf>
    <xf numFmtId="49" fontId="1" fillId="0" borderId="11" xfId="0" applyNumberFormat="1" applyFont="1" applyBorder="1" applyAlignment="1">
      <alignment wrapText="1"/>
    </xf>
    <xf numFmtId="49" fontId="1" fillId="0" borderId="12" xfId="0" applyNumberFormat="1" applyFont="1" applyBorder="1" applyAlignment="1">
      <alignment wrapText="1"/>
    </xf>
    <xf numFmtId="49" fontId="0" fillId="0" borderId="12" xfId="0" applyNumberFormat="1" applyBorder="1"/>
    <xf numFmtId="1" fontId="0" fillId="0" borderId="12" xfId="0" applyNumberFormat="1" applyBorder="1" applyAlignment="1">
      <alignment horizontal="center" vertical="center"/>
    </xf>
    <xf numFmtId="164" fontId="0" fillId="0" borderId="13" xfId="0" applyNumberFormat="1" applyBorder="1"/>
    <xf numFmtId="49" fontId="0" fillId="0" borderId="10" xfId="0" applyNumberFormat="1" applyFon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10" xfId="0" applyNumberFormat="1" applyBorder="1"/>
    <xf numFmtId="49" fontId="0" fillId="0" borderId="10" xfId="0" applyNumberFormat="1" applyBorder="1" applyAlignment="1">
      <alignment horizontal="center"/>
    </xf>
    <xf numFmtId="0" fontId="0" fillId="0" borderId="10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/>
    </xf>
    <xf numFmtId="49" fontId="0" fillId="0" borderId="10" xfId="0" applyNumberFormat="1" applyFont="1" applyFill="1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164" fontId="0" fillId="0" borderId="8" xfId="0" applyNumberFormat="1" applyBorder="1" applyAlignment="1">
      <alignment horizontal="right"/>
    </xf>
    <xf numFmtId="0" fontId="0" fillId="0" borderId="17" xfId="0" applyBorder="1" applyAlignment="1">
      <alignment horizontal="left" vertical="center"/>
    </xf>
    <xf numFmtId="164" fontId="0" fillId="0" borderId="5" xfId="0" applyNumberFormat="1" applyBorder="1" applyAlignment="1">
      <alignment horizontal="right"/>
    </xf>
    <xf numFmtId="0" fontId="0" fillId="0" borderId="18" xfId="0" applyBorder="1" applyAlignment="1">
      <alignment horizontal="left" vertical="center"/>
    </xf>
    <xf numFmtId="164" fontId="0" fillId="0" borderId="19" xfId="0" applyNumberFormat="1" applyBorder="1" applyAlignment="1">
      <alignment horizontal="right"/>
    </xf>
    <xf numFmtId="0" fontId="0" fillId="3" borderId="11" xfId="0" applyFill="1" applyBorder="1" applyAlignment="1">
      <alignment vertical="center"/>
    </xf>
    <xf numFmtId="164" fontId="0" fillId="3" borderId="15" xfId="0" applyNumberFormat="1" applyFill="1" applyBorder="1" applyAlignment="1">
      <alignment horizontal="right"/>
    </xf>
    <xf numFmtId="0" fontId="0" fillId="0" borderId="0" xfId="0"/>
    <xf numFmtId="164" fontId="0" fillId="0" borderId="5" xfId="0" applyNumberFormat="1" applyFill="1" applyBorder="1"/>
    <xf numFmtId="164" fontId="0" fillId="0" borderId="5" xfId="0" applyNumberFormat="1" applyFill="1" applyBorder="1" applyAlignment="1">
      <alignment wrapText="1"/>
    </xf>
    <xf numFmtId="49" fontId="0" fillId="0" borderId="2" xfId="0" applyNumberFormat="1" applyFont="1" applyFill="1" applyBorder="1" applyAlignment="1">
      <alignment horizontal="center"/>
    </xf>
    <xf numFmtId="0" fontId="0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49" fontId="0" fillId="0" borderId="4" xfId="0" applyNumberFormat="1" applyFont="1" applyFill="1" applyBorder="1" applyAlignment="1">
      <alignment horizontal="center"/>
    </xf>
    <xf numFmtId="0" fontId="0" fillId="0" borderId="4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0" fontId="0" fillId="0" borderId="10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/>
    </xf>
    <xf numFmtId="49" fontId="0" fillId="0" borderId="10" xfId="0" applyNumberFormat="1" applyFont="1" applyFill="1" applyBorder="1" applyAlignment="1">
      <alignment horizontal="center"/>
    </xf>
    <xf numFmtId="49" fontId="0" fillId="0" borderId="6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/>
    </xf>
    <xf numFmtId="0" fontId="2" fillId="2" borderId="20" xfId="0" applyFont="1" applyFill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164" fontId="0" fillId="4" borderId="4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10" xfId="0" applyNumberFormat="1" applyFill="1" applyBorder="1" applyProtection="1">
      <protection locked="0"/>
    </xf>
    <xf numFmtId="164" fontId="0" fillId="4" borderId="2" xfId="0" applyNumberFormat="1" applyFill="1" applyBorder="1" applyAlignment="1" applyProtection="1">
      <alignment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zoomScaleNormal="100" workbookViewId="0">
      <selection activeCell="H8" sqref="H8:H15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25</v>
      </c>
      <c r="B2" s="3"/>
      <c r="C2" s="3"/>
      <c r="I2" t="s">
        <v>58</v>
      </c>
    </row>
    <row r="3" spans="1:9" ht="15.75" thickBot="1" x14ac:dyDescent="0.3"/>
    <row r="4" spans="1:9" ht="65.25" customHeight="1" thickBot="1" x14ac:dyDescent="0.3">
      <c r="A4" s="90" t="s">
        <v>24</v>
      </c>
      <c r="B4" s="91"/>
      <c r="C4" s="92"/>
      <c r="D4" s="2" t="s">
        <v>21</v>
      </c>
      <c r="E4" s="1" t="s">
        <v>22</v>
      </c>
    </row>
    <row r="6" spans="1:9" ht="15.75" thickBot="1" x14ac:dyDescent="0.3">
      <c r="D6" s="5" t="s">
        <v>69</v>
      </c>
      <c r="E6" s="5">
        <v>2017</v>
      </c>
      <c r="F6" s="5" t="s">
        <v>59</v>
      </c>
      <c r="G6" s="4"/>
    </row>
    <row r="7" spans="1:9" ht="36.75" thickBot="1" x14ac:dyDescent="0.3">
      <c r="A7" s="37" t="s">
        <v>17</v>
      </c>
      <c r="B7" s="37" t="s">
        <v>18</v>
      </c>
      <c r="C7" s="37" t="s">
        <v>19</v>
      </c>
      <c r="D7" s="88" t="s">
        <v>50</v>
      </c>
      <c r="E7" s="88" t="s">
        <v>50</v>
      </c>
      <c r="F7" s="88" t="s">
        <v>50</v>
      </c>
      <c r="G7" s="37" t="s">
        <v>51</v>
      </c>
      <c r="H7" s="37" t="s">
        <v>0</v>
      </c>
      <c r="I7" s="37" t="s">
        <v>1</v>
      </c>
    </row>
    <row r="8" spans="1:9" x14ac:dyDescent="0.25">
      <c r="A8" s="33" t="s">
        <v>26</v>
      </c>
      <c r="B8" s="34">
        <v>1</v>
      </c>
      <c r="C8" s="35">
        <v>170</v>
      </c>
      <c r="D8" s="38"/>
      <c r="E8" s="38" t="s">
        <v>60</v>
      </c>
      <c r="F8" s="38" t="s">
        <v>61</v>
      </c>
      <c r="G8" s="43">
        <v>2</v>
      </c>
      <c r="H8" s="93"/>
      <c r="I8" s="36">
        <f t="shared" ref="I8:I15" si="0">G8*H8</f>
        <v>0</v>
      </c>
    </row>
    <row r="9" spans="1:9" x14ac:dyDescent="0.25">
      <c r="A9" s="30" t="s">
        <v>27</v>
      </c>
      <c r="B9" s="31">
        <v>2</v>
      </c>
      <c r="C9" s="32">
        <v>130</v>
      </c>
      <c r="D9" s="39"/>
      <c r="E9" s="39" t="s">
        <v>60</v>
      </c>
      <c r="F9" s="38" t="s">
        <v>61</v>
      </c>
      <c r="G9" s="43">
        <v>4</v>
      </c>
      <c r="H9" s="94"/>
      <c r="I9" s="9">
        <f t="shared" si="0"/>
        <v>0</v>
      </c>
    </row>
    <row r="10" spans="1:9" x14ac:dyDescent="0.25">
      <c r="A10" s="30" t="s">
        <v>28</v>
      </c>
      <c r="B10" s="31">
        <v>6</v>
      </c>
      <c r="C10" s="32">
        <v>5</v>
      </c>
      <c r="D10" s="39"/>
      <c r="E10" s="79" t="s">
        <v>60</v>
      </c>
      <c r="F10" s="38" t="s">
        <v>61</v>
      </c>
      <c r="G10" s="43">
        <v>12</v>
      </c>
      <c r="H10" s="94"/>
      <c r="I10" s="9">
        <f t="shared" si="0"/>
        <v>0</v>
      </c>
    </row>
    <row r="11" spans="1:9" x14ac:dyDescent="0.25">
      <c r="A11" s="30" t="s">
        <v>29</v>
      </c>
      <c r="B11" s="31">
        <v>2</v>
      </c>
      <c r="C11" s="32">
        <v>20</v>
      </c>
      <c r="D11" s="39"/>
      <c r="E11" s="79" t="s">
        <v>60</v>
      </c>
      <c r="F11" s="38" t="s">
        <v>61</v>
      </c>
      <c r="G11" s="43">
        <v>4</v>
      </c>
      <c r="H11" s="94"/>
      <c r="I11" s="9">
        <f t="shared" si="0"/>
        <v>0</v>
      </c>
    </row>
    <row r="12" spans="1:9" x14ac:dyDescent="0.25">
      <c r="A12" s="30" t="s">
        <v>30</v>
      </c>
      <c r="B12" s="31">
        <v>2</v>
      </c>
      <c r="C12" s="32">
        <v>30</v>
      </c>
      <c r="D12" s="39"/>
      <c r="E12" s="79" t="s">
        <v>60</v>
      </c>
      <c r="F12" s="38" t="s">
        <v>61</v>
      </c>
      <c r="G12" s="43">
        <v>4</v>
      </c>
      <c r="H12" s="94"/>
      <c r="I12" s="9">
        <f t="shared" si="0"/>
        <v>0</v>
      </c>
    </row>
    <row r="13" spans="1:9" x14ac:dyDescent="0.25">
      <c r="A13" s="30" t="s">
        <v>31</v>
      </c>
      <c r="B13" s="31">
        <v>2</v>
      </c>
      <c r="C13" s="32">
        <v>45</v>
      </c>
      <c r="D13" s="39"/>
      <c r="E13" s="79" t="s">
        <v>60</v>
      </c>
      <c r="F13" s="38" t="s">
        <v>61</v>
      </c>
      <c r="G13" s="43">
        <v>4</v>
      </c>
      <c r="H13" s="94"/>
      <c r="I13" s="9">
        <f t="shared" si="0"/>
        <v>0</v>
      </c>
    </row>
    <row r="14" spans="1:9" x14ac:dyDescent="0.25">
      <c r="A14" s="30" t="s">
        <v>32</v>
      </c>
      <c r="B14" s="31">
        <v>1</v>
      </c>
      <c r="C14" s="32">
        <v>240</v>
      </c>
      <c r="D14" s="39"/>
      <c r="E14" s="79" t="s">
        <v>60</v>
      </c>
      <c r="F14" s="38" t="s">
        <v>61</v>
      </c>
      <c r="G14" s="43">
        <v>2</v>
      </c>
      <c r="H14" s="94"/>
      <c r="I14" s="9">
        <f t="shared" si="0"/>
        <v>0</v>
      </c>
    </row>
    <row r="15" spans="1:9" ht="15.75" thickBot="1" x14ac:dyDescent="0.3">
      <c r="A15" s="59" t="s">
        <v>33</v>
      </c>
      <c r="B15" s="57">
        <v>1</v>
      </c>
      <c r="C15" s="58">
        <v>220</v>
      </c>
      <c r="D15" s="45"/>
      <c r="E15" s="79" t="s">
        <v>60</v>
      </c>
      <c r="F15" s="38" t="s">
        <v>61</v>
      </c>
      <c r="G15" s="43">
        <v>2</v>
      </c>
      <c r="H15" s="95"/>
      <c r="I15" s="9">
        <f t="shared" si="0"/>
        <v>0</v>
      </c>
    </row>
    <row r="16" spans="1:9" s="6" customFormat="1" ht="31.5" thickTop="1" thickBot="1" x14ac:dyDescent="0.3">
      <c r="A16" s="48" t="s">
        <v>36</v>
      </c>
      <c r="B16" s="49"/>
      <c r="C16" s="50"/>
      <c r="D16" s="50"/>
      <c r="E16" s="50"/>
      <c r="F16" s="50"/>
      <c r="G16" s="51">
        <f>SUM(G8:G15)</f>
        <v>34</v>
      </c>
      <c r="H16" s="52"/>
      <c r="I16" s="8">
        <f>SUM(I8:I15)</f>
        <v>0</v>
      </c>
    </row>
  </sheetData>
  <sheetProtection password="C7B2" sheet="1" objects="1" scenarios="1"/>
  <protectedRanges>
    <protectedRange sqref="H8:H15" name="Oblast1"/>
  </protectedRanges>
  <mergeCells count="1">
    <mergeCell ref="A4:C4"/>
  </mergeCell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7"/>
  <sheetViews>
    <sheetView zoomScaleNormal="100" workbookViewId="0">
      <selection activeCell="H8" sqref="H8:H16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  <col min="10" max="10" width="55.7109375" customWidth="1"/>
  </cols>
  <sheetData>
    <row r="2" spans="1:10" x14ac:dyDescent="0.25">
      <c r="A2" s="3" t="s">
        <v>25</v>
      </c>
      <c r="B2" s="3"/>
      <c r="C2" s="3"/>
    </row>
    <row r="3" spans="1:10" ht="15.75" thickBot="1" x14ac:dyDescent="0.3"/>
    <row r="4" spans="1:10" ht="61.5" thickBot="1" x14ac:dyDescent="0.3">
      <c r="A4" s="90" t="s">
        <v>48</v>
      </c>
      <c r="B4" s="91"/>
      <c r="C4" s="92"/>
      <c r="D4" s="2" t="s">
        <v>23</v>
      </c>
      <c r="E4" s="1" t="s">
        <v>22</v>
      </c>
    </row>
    <row r="6" spans="1:10" ht="15.75" thickBot="1" x14ac:dyDescent="0.3">
      <c r="D6" s="28" t="s">
        <v>69</v>
      </c>
      <c r="E6" s="28">
        <v>2017</v>
      </c>
      <c r="F6" s="28" t="s">
        <v>59</v>
      </c>
      <c r="G6" s="4"/>
    </row>
    <row r="7" spans="1:10" ht="48.75" thickBot="1" x14ac:dyDescent="0.3">
      <c r="A7" s="37" t="s">
        <v>17</v>
      </c>
      <c r="B7" s="37" t="s">
        <v>37</v>
      </c>
      <c r="C7" s="37" t="s">
        <v>19</v>
      </c>
      <c r="D7" s="88" t="s">
        <v>50</v>
      </c>
      <c r="E7" s="88" t="s">
        <v>50</v>
      </c>
      <c r="F7" s="88" t="s">
        <v>50</v>
      </c>
      <c r="G7" s="37" t="s">
        <v>51</v>
      </c>
      <c r="H7" s="37" t="s">
        <v>0</v>
      </c>
      <c r="I7" s="37" t="s">
        <v>1</v>
      </c>
    </row>
    <row r="8" spans="1:10" ht="43.5" customHeight="1" x14ac:dyDescent="0.25">
      <c r="A8" s="81" t="s">
        <v>49</v>
      </c>
      <c r="B8" s="41" t="s">
        <v>55</v>
      </c>
      <c r="C8" s="42"/>
      <c r="D8" s="38" t="s">
        <v>62</v>
      </c>
      <c r="E8" s="38" t="s">
        <v>63</v>
      </c>
      <c r="F8" s="38"/>
      <c r="G8" s="43">
        <v>2</v>
      </c>
      <c r="H8" s="93"/>
      <c r="I8" s="36">
        <f t="shared" ref="I8:I16" si="0">G8*H8</f>
        <v>0</v>
      </c>
      <c r="J8" s="16"/>
    </row>
    <row r="9" spans="1:10" x14ac:dyDescent="0.25">
      <c r="A9" s="76" t="s">
        <v>26</v>
      </c>
      <c r="B9" s="77">
        <v>1</v>
      </c>
      <c r="C9" s="78">
        <v>170</v>
      </c>
      <c r="D9" s="39" t="s">
        <v>62</v>
      </c>
      <c r="E9" s="38" t="s">
        <v>63</v>
      </c>
      <c r="F9" s="39"/>
      <c r="G9" s="43">
        <v>2</v>
      </c>
      <c r="H9" s="94"/>
      <c r="I9" s="9">
        <f t="shared" si="0"/>
        <v>0</v>
      </c>
      <c r="J9" s="17"/>
    </row>
    <row r="10" spans="1:10" x14ac:dyDescent="0.25">
      <c r="A10" s="73" t="s">
        <v>27</v>
      </c>
      <c r="B10" s="74">
        <v>2</v>
      </c>
      <c r="C10" s="75">
        <v>130</v>
      </c>
      <c r="D10" s="79" t="s">
        <v>62</v>
      </c>
      <c r="E10" s="38" t="s">
        <v>63</v>
      </c>
      <c r="F10" s="39"/>
      <c r="G10" s="43">
        <v>4</v>
      </c>
      <c r="H10" s="94"/>
      <c r="I10" s="9">
        <f t="shared" si="0"/>
        <v>0</v>
      </c>
    </row>
    <row r="11" spans="1:10" ht="15" customHeight="1" x14ac:dyDescent="0.25">
      <c r="A11" s="73" t="s">
        <v>28</v>
      </c>
      <c r="B11" s="74">
        <v>6</v>
      </c>
      <c r="C11" s="75">
        <v>5</v>
      </c>
      <c r="D11" s="79" t="s">
        <v>62</v>
      </c>
      <c r="E11" s="38" t="s">
        <v>63</v>
      </c>
      <c r="F11" s="39"/>
      <c r="G11" s="43">
        <v>12</v>
      </c>
      <c r="H11" s="94"/>
      <c r="I11" s="9">
        <f t="shared" si="0"/>
        <v>0</v>
      </c>
    </row>
    <row r="12" spans="1:10" s="19" customFormat="1" ht="15" customHeight="1" x14ac:dyDescent="0.25">
      <c r="A12" s="73" t="s">
        <v>29</v>
      </c>
      <c r="B12" s="74">
        <v>2</v>
      </c>
      <c r="C12" s="75">
        <v>20</v>
      </c>
      <c r="D12" s="79" t="s">
        <v>62</v>
      </c>
      <c r="E12" s="38" t="s">
        <v>63</v>
      </c>
      <c r="F12" s="40"/>
      <c r="G12" s="43">
        <v>4</v>
      </c>
      <c r="H12" s="96"/>
      <c r="I12" s="18">
        <f t="shared" si="0"/>
        <v>0</v>
      </c>
    </row>
    <row r="13" spans="1:10" s="19" customFormat="1" ht="15" customHeight="1" x14ac:dyDescent="0.25">
      <c r="A13" s="73" t="s">
        <v>30</v>
      </c>
      <c r="B13" s="74">
        <v>2</v>
      </c>
      <c r="C13" s="75">
        <v>30</v>
      </c>
      <c r="D13" s="79" t="s">
        <v>62</v>
      </c>
      <c r="E13" s="38" t="s">
        <v>63</v>
      </c>
      <c r="F13" s="80"/>
      <c r="G13" s="43">
        <v>4</v>
      </c>
      <c r="H13" s="96"/>
      <c r="I13" s="72">
        <f t="shared" ref="I13" si="1">G13*H13</f>
        <v>0</v>
      </c>
    </row>
    <row r="14" spans="1:10" ht="15" customHeight="1" x14ac:dyDescent="0.25">
      <c r="A14" s="73" t="s">
        <v>31</v>
      </c>
      <c r="B14" s="74">
        <v>2</v>
      </c>
      <c r="C14" s="75">
        <v>45</v>
      </c>
      <c r="D14" s="79" t="s">
        <v>62</v>
      </c>
      <c r="E14" s="38" t="s">
        <v>63</v>
      </c>
      <c r="F14" s="39"/>
      <c r="G14" s="43">
        <v>4</v>
      </c>
      <c r="H14" s="94"/>
      <c r="I14" s="9">
        <f t="shared" si="0"/>
        <v>0</v>
      </c>
    </row>
    <row r="15" spans="1:10" ht="15" customHeight="1" x14ac:dyDescent="0.25">
      <c r="A15" s="73" t="s">
        <v>32</v>
      </c>
      <c r="B15" s="74">
        <v>1</v>
      </c>
      <c r="C15" s="75">
        <v>240</v>
      </c>
      <c r="D15" s="79" t="s">
        <v>62</v>
      </c>
      <c r="E15" s="38" t="s">
        <v>63</v>
      </c>
      <c r="F15" s="39"/>
      <c r="G15" s="43">
        <v>2</v>
      </c>
      <c r="H15" s="94"/>
      <c r="I15" s="9">
        <f t="shared" si="0"/>
        <v>0</v>
      </c>
    </row>
    <row r="16" spans="1:10" ht="15" customHeight="1" thickBot="1" x14ac:dyDescent="0.3">
      <c r="A16" s="85" t="s">
        <v>33</v>
      </c>
      <c r="B16" s="83">
        <v>1</v>
      </c>
      <c r="C16" s="84">
        <v>220</v>
      </c>
      <c r="D16" s="79" t="s">
        <v>62</v>
      </c>
      <c r="E16" s="38" t="s">
        <v>63</v>
      </c>
      <c r="F16" s="45"/>
      <c r="G16" s="43">
        <v>2</v>
      </c>
      <c r="H16" s="95"/>
      <c r="I16" s="9">
        <f t="shared" si="0"/>
        <v>0</v>
      </c>
    </row>
    <row r="17" spans="1:9" ht="31.5" thickTop="1" thickBot="1" x14ac:dyDescent="0.3">
      <c r="A17" s="48" t="s">
        <v>36</v>
      </c>
      <c r="B17" s="49"/>
      <c r="C17" s="50"/>
      <c r="D17" s="50"/>
      <c r="E17" s="50"/>
      <c r="F17" s="50"/>
      <c r="G17" s="51">
        <f>SUM(G8:G16)</f>
        <v>36</v>
      </c>
      <c r="H17" s="52"/>
      <c r="I17" s="8">
        <f>SUM(I8:I16)</f>
        <v>0</v>
      </c>
    </row>
  </sheetData>
  <sheetProtection password="C7B2" sheet="1" objects="1" scenarios="1"/>
  <protectedRanges>
    <protectedRange sqref="H8:H16" name="Oblast1"/>
  </protectedRanges>
  <mergeCells count="1">
    <mergeCell ref="A4:C4"/>
  </mergeCells>
  <pageMargins left="0.7" right="0.7" top="0.75" bottom="0.75" header="0.3" footer="0.3"/>
  <pageSetup paperSize="9" scale="68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workbookViewId="0">
      <selection activeCell="G21" sqref="G21"/>
    </sheetView>
  </sheetViews>
  <sheetFormatPr defaultRowHeight="15" x14ac:dyDescent="0.25"/>
  <cols>
    <col min="1" max="1" width="23.85546875" customWidth="1"/>
    <col min="2" max="2" width="13.5703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25</v>
      </c>
    </row>
    <row r="3" spans="1:7" ht="15.75" thickBot="1" x14ac:dyDescent="0.3"/>
    <row r="4" spans="1:7" ht="49.5" thickBot="1" x14ac:dyDescent="0.3">
      <c r="A4" s="1" t="s">
        <v>47</v>
      </c>
      <c r="B4" s="29" t="s">
        <v>52</v>
      </c>
      <c r="C4" s="1" t="s">
        <v>3</v>
      </c>
    </row>
    <row r="5" spans="1:7" ht="15.75" thickBot="1" x14ac:dyDescent="0.3">
      <c r="B5" s="28" t="s">
        <v>69</v>
      </c>
      <c r="C5" s="28">
        <v>2017</v>
      </c>
      <c r="D5" s="28" t="s">
        <v>59</v>
      </c>
    </row>
    <row r="6" spans="1:7" ht="48.75" thickBot="1" x14ac:dyDescent="0.3">
      <c r="A6" s="37" t="s">
        <v>16</v>
      </c>
      <c r="B6" s="37" t="s">
        <v>12</v>
      </c>
      <c r="C6" s="37" t="s">
        <v>12</v>
      </c>
      <c r="D6" s="37" t="s">
        <v>12</v>
      </c>
      <c r="E6" s="37" t="s">
        <v>13</v>
      </c>
      <c r="F6" s="37" t="s">
        <v>0</v>
      </c>
      <c r="G6" s="37" t="s">
        <v>1</v>
      </c>
    </row>
    <row r="7" spans="1:7" x14ac:dyDescent="0.25">
      <c r="A7" s="13" t="s">
        <v>34</v>
      </c>
      <c r="B7" s="86"/>
      <c r="C7" s="86" t="s">
        <v>64</v>
      </c>
      <c r="D7" s="86" t="s">
        <v>65</v>
      </c>
      <c r="E7" s="14">
        <v>2</v>
      </c>
      <c r="F7" s="93"/>
      <c r="G7" s="12">
        <f>E7*F7</f>
        <v>0</v>
      </c>
    </row>
    <row r="8" spans="1:7" ht="15.75" thickBot="1" x14ac:dyDescent="0.3">
      <c r="A8" s="53" t="s">
        <v>35</v>
      </c>
      <c r="B8" s="87"/>
      <c r="C8" s="86" t="s">
        <v>64</v>
      </c>
      <c r="D8" s="86" t="s">
        <v>65</v>
      </c>
      <c r="E8" s="54">
        <v>2</v>
      </c>
      <c r="F8" s="95"/>
      <c r="G8" s="7">
        <f>E8*F8</f>
        <v>0</v>
      </c>
    </row>
    <row r="9" spans="1:7" ht="31.5" thickTop="1" thickBot="1" x14ac:dyDescent="0.3">
      <c r="A9" s="48" t="s">
        <v>36</v>
      </c>
      <c r="B9" s="50"/>
      <c r="C9" s="50"/>
      <c r="D9" s="50"/>
      <c r="E9" s="51">
        <f>SUM(E7:E8)</f>
        <v>4</v>
      </c>
      <c r="F9" s="52"/>
      <c r="G9" s="8">
        <f>SUM(G7:G8)</f>
        <v>0</v>
      </c>
    </row>
  </sheetData>
  <sheetProtection password="C7B2" sheet="1" objects="1" scenarios="1"/>
  <protectedRanges>
    <protectedRange sqref="F7:F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7"/>
  <sheetViews>
    <sheetView zoomScale="115" zoomScaleNormal="115" workbookViewId="0">
      <selection activeCell="H8" sqref="H8:H16"/>
    </sheetView>
  </sheetViews>
  <sheetFormatPr defaultRowHeight="15" x14ac:dyDescent="0.25"/>
  <cols>
    <col min="1" max="1" width="29.4257812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25</v>
      </c>
      <c r="B2" s="3"/>
      <c r="C2" s="3"/>
    </row>
    <row r="3" spans="1:10" ht="15.75" thickBot="1" x14ac:dyDescent="0.3"/>
    <row r="4" spans="1:10" ht="49.5" thickBot="1" x14ac:dyDescent="0.3">
      <c r="A4" s="90" t="s">
        <v>46</v>
      </c>
      <c r="B4" s="91"/>
      <c r="C4" s="92"/>
      <c r="D4" s="2" t="s">
        <v>5</v>
      </c>
      <c r="E4" s="1" t="s">
        <v>7</v>
      </c>
    </row>
    <row r="6" spans="1:10" ht="15.75" thickBot="1" x14ac:dyDescent="0.3">
      <c r="D6" s="28" t="s">
        <v>69</v>
      </c>
      <c r="E6" s="28">
        <v>2017</v>
      </c>
      <c r="F6" s="28" t="s">
        <v>59</v>
      </c>
      <c r="G6" s="4"/>
    </row>
    <row r="7" spans="1:10" ht="48.75" thickBot="1" x14ac:dyDescent="0.3">
      <c r="A7" s="37" t="s">
        <v>17</v>
      </c>
      <c r="B7" s="37" t="s">
        <v>37</v>
      </c>
      <c r="C7" s="37" t="s">
        <v>19</v>
      </c>
      <c r="D7" s="37" t="s">
        <v>2</v>
      </c>
      <c r="E7" s="37" t="s">
        <v>2</v>
      </c>
      <c r="F7" s="37" t="s">
        <v>2</v>
      </c>
      <c r="G7" s="37" t="s">
        <v>4</v>
      </c>
      <c r="H7" s="37" t="s">
        <v>0</v>
      </c>
      <c r="I7" s="37" t="s">
        <v>1</v>
      </c>
    </row>
    <row r="8" spans="1:10" ht="60" x14ac:dyDescent="0.25">
      <c r="A8" s="81" t="s">
        <v>56</v>
      </c>
      <c r="B8" s="89" t="s">
        <v>55</v>
      </c>
      <c r="C8" s="82"/>
      <c r="D8" s="38" t="s">
        <v>62</v>
      </c>
      <c r="E8" s="38"/>
      <c r="F8" s="38"/>
      <c r="G8" s="43">
        <v>1</v>
      </c>
      <c r="H8" s="93"/>
      <c r="I8" s="36">
        <f t="shared" ref="I8:I16" si="0">G8*H8</f>
        <v>0</v>
      </c>
      <c r="J8" s="6"/>
    </row>
    <row r="9" spans="1:10" ht="15" customHeight="1" x14ac:dyDescent="0.25">
      <c r="A9" s="76" t="s">
        <v>26</v>
      </c>
      <c r="B9" s="77">
        <v>1</v>
      </c>
      <c r="C9" s="78">
        <v>170</v>
      </c>
      <c r="D9" s="39"/>
      <c r="E9" s="39" t="s">
        <v>63</v>
      </c>
      <c r="F9" s="39"/>
      <c r="G9" s="43">
        <v>1</v>
      </c>
      <c r="H9" s="94"/>
      <c r="I9" s="9">
        <f t="shared" si="0"/>
        <v>0</v>
      </c>
      <c r="J9" s="6"/>
    </row>
    <row r="10" spans="1:10" ht="15" customHeight="1" x14ac:dyDescent="0.25">
      <c r="A10" s="73" t="s">
        <v>27</v>
      </c>
      <c r="B10" s="74">
        <v>2</v>
      </c>
      <c r="C10" s="75">
        <v>130</v>
      </c>
      <c r="D10" s="39"/>
      <c r="E10" s="79" t="s">
        <v>63</v>
      </c>
      <c r="F10" s="39"/>
      <c r="G10" s="43">
        <v>2</v>
      </c>
      <c r="H10" s="94"/>
      <c r="I10" s="9">
        <f t="shared" si="0"/>
        <v>0</v>
      </c>
      <c r="J10" s="6"/>
    </row>
    <row r="11" spans="1:10" ht="15" customHeight="1" x14ac:dyDescent="0.25">
      <c r="A11" s="73" t="s">
        <v>28</v>
      </c>
      <c r="B11" s="74">
        <v>6</v>
      </c>
      <c r="C11" s="75">
        <v>5</v>
      </c>
      <c r="D11" s="39"/>
      <c r="E11" s="79" t="s">
        <v>63</v>
      </c>
      <c r="F11" s="39"/>
      <c r="G11" s="43">
        <v>6</v>
      </c>
      <c r="H11" s="94"/>
      <c r="I11" s="9">
        <f t="shared" si="0"/>
        <v>0</v>
      </c>
      <c r="J11" s="6"/>
    </row>
    <row r="12" spans="1:10" ht="15" customHeight="1" x14ac:dyDescent="0.25">
      <c r="A12" s="73" t="s">
        <v>29</v>
      </c>
      <c r="B12" s="74">
        <v>2</v>
      </c>
      <c r="C12" s="75">
        <v>20</v>
      </c>
      <c r="D12" s="39"/>
      <c r="E12" s="39"/>
      <c r="F12" s="39" t="s">
        <v>66</v>
      </c>
      <c r="G12" s="43">
        <v>2</v>
      </c>
      <c r="H12" s="94"/>
      <c r="I12" s="9">
        <f t="shared" si="0"/>
        <v>0</v>
      </c>
      <c r="J12" s="6"/>
    </row>
    <row r="13" spans="1:10" s="70" customFormat="1" ht="15" customHeight="1" x14ac:dyDescent="0.25">
      <c r="A13" s="73" t="s">
        <v>30</v>
      </c>
      <c r="B13" s="74">
        <v>2</v>
      </c>
      <c r="C13" s="75">
        <v>30</v>
      </c>
      <c r="D13" s="79"/>
      <c r="E13" s="79"/>
      <c r="F13" s="79" t="s">
        <v>66</v>
      </c>
      <c r="G13" s="43">
        <v>2</v>
      </c>
      <c r="H13" s="94"/>
      <c r="I13" s="71">
        <f t="shared" si="0"/>
        <v>0</v>
      </c>
    </row>
    <row r="14" spans="1:10" ht="15" customHeight="1" x14ac:dyDescent="0.25">
      <c r="A14" s="73" t="s">
        <v>31</v>
      </c>
      <c r="B14" s="74">
        <v>2</v>
      </c>
      <c r="C14" s="75">
        <v>45</v>
      </c>
      <c r="D14" s="39"/>
      <c r="E14" s="79" t="s">
        <v>63</v>
      </c>
      <c r="F14" s="39"/>
      <c r="G14" s="43">
        <v>2</v>
      </c>
      <c r="H14" s="94"/>
      <c r="I14" s="9">
        <f t="shared" si="0"/>
        <v>0</v>
      </c>
      <c r="J14" s="6"/>
    </row>
    <row r="15" spans="1:10" ht="15" customHeight="1" x14ac:dyDescent="0.25">
      <c r="A15" s="73" t="s">
        <v>32</v>
      </c>
      <c r="B15" s="74">
        <v>1</v>
      </c>
      <c r="C15" s="75">
        <v>240</v>
      </c>
      <c r="D15" s="39"/>
      <c r="E15" s="79" t="s">
        <v>63</v>
      </c>
      <c r="F15" s="39"/>
      <c r="G15" s="43">
        <v>1</v>
      </c>
      <c r="H15" s="94"/>
      <c r="I15" s="9">
        <f t="shared" si="0"/>
        <v>0</v>
      </c>
      <c r="J15" s="6"/>
    </row>
    <row r="16" spans="1:10" ht="15" customHeight="1" thickBot="1" x14ac:dyDescent="0.3">
      <c r="A16" s="85" t="s">
        <v>33</v>
      </c>
      <c r="B16" s="83">
        <v>1</v>
      </c>
      <c r="C16" s="84">
        <v>220</v>
      </c>
      <c r="D16" s="39"/>
      <c r="E16" s="79" t="s">
        <v>63</v>
      </c>
      <c r="F16" s="39"/>
      <c r="G16" s="43">
        <v>1</v>
      </c>
      <c r="H16" s="94"/>
      <c r="I16" s="9">
        <f t="shared" si="0"/>
        <v>0</v>
      </c>
      <c r="J16" s="6"/>
    </row>
    <row r="17" spans="1:10" ht="31.5" thickTop="1" thickBot="1" x14ac:dyDescent="0.3">
      <c r="A17" s="48" t="s">
        <v>36</v>
      </c>
      <c r="B17" s="49"/>
      <c r="C17" s="50"/>
      <c r="D17" s="50"/>
      <c r="E17" s="50"/>
      <c r="F17" s="50"/>
      <c r="G17" s="51">
        <f>SUM(G8:G16)</f>
        <v>18</v>
      </c>
      <c r="H17" s="52"/>
      <c r="I17" s="8">
        <f>SUM(I8:I16)</f>
        <v>0</v>
      </c>
      <c r="J17" s="6"/>
    </row>
  </sheetData>
  <sheetProtection password="C7B2" sheet="1" objects="1" scenarios="1"/>
  <protectedRanges>
    <protectedRange sqref="H8:H16" name="Oblast1"/>
  </protectedRanges>
  <mergeCells count="1">
    <mergeCell ref="A4:C4"/>
  </mergeCells>
  <pageMargins left="0.7" right="0.7" top="0.75" bottom="0.75" header="0.3" footer="0.3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"/>
  <sheetViews>
    <sheetView topLeftCell="A2" workbookViewId="0">
      <selection activeCell="F8" sqref="F8:F9"/>
    </sheetView>
  </sheetViews>
  <sheetFormatPr defaultRowHeight="15" x14ac:dyDescent="0.25"/>
  <cols>
    <col min="1" max="1" width="23.85546875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2" spans="1:8" x14ac:dyDescent="0.25">
      <c r="A2" s="3" t="s">
        <v>25</v>
      </c>
    </row>
    <row r="3" spans="1:8" ht="15.75" thickBot="1" x14ac:dyDescent="0.3"/>
    <row r="4" spans="1:8" ht="49.5" thickBot="1" x14ac:dyDescent="0.3">
      <c r="A4" s="90" t="s">
        <v>57</v>
      </c>
      <c r="B4" s="91"/>
      <c r="C4" s="92"/>
      <c r="D4" s="29" t="s">
        <v>5</v>
      </c>
      <c r="E4" s="1" t="s">
        <v>7</v>
      </c>
    </row>
    <row r="5" spans="1:8" x14ac:dyDescent="0.25">
      <c r="A5" s="11"/>
      <c r="B5" s="11"/>
    </row>
    <row r="6" spans="1:8" ht="15.75" thickBot="1" x14ac:dyDescent="0.3">
      <c r="B6" s="28" t="s">
        <v>69</v>
      </c>
      <c r="C6" s="28">
        <v>2017</v>
      </c>
      <c r="D6" s="28" t="s">
        <v>59</v>
      </c>
    </row>
    <row r="7" spans="1:8" ht="48.75" thickBot="1" x14ac:dyDescent="0.3">
      <c r="A7" s="37" t="s">
        <v>11</v>
      </c>
      <c r="B7" s="37" t="s">
        <v>8</v>
      </c>
      <c r="C7" s="37" t="s">
        <v>8</v>
      </c>
      <c r="D7" s="37" t="s">
        <v>8</v>
      </c>
      <c r="E7" s="37" t="s">
        <v>9</v>
      </c>
      <c r="F7" s="37" t="s">
        <v>10</v>
      </c>
      <c r="G7" s="37" t="s">
        <v>1</v>
      </c>
    </row>
    <row r="8" spans="1:8" s="70" customFormat="1" x14ac:dyDescent="0.25">
      <c r="A8" s="55">
        <v>1</v>
      </c>
      <c r="B8" s="56" t="s">
        <v>67</v>
      </c>
      <c r="C8" s="46"/>
      <c r="D8" s="56"/>
      <c r="E8" s="54">
        <v>1</v>
      </c>
      <c r="F8" s="95"/>
      <c r="G8" s="7">
        <f>E8*F8</f>
        <v>0</v>
      </c>
    </row>
    <row r="9" spans="1:8" ht="15.75" thickBot="1" x14ac:dyDescent="0.3">
      <c r="A9" s="55">
        <v>2</v>
      </c>
      <c r="B9" s="56" t="s">
        <v>62</v>
      </c>
      <c r="C9" s="46"/>
      <c r="D9" s="56"/>
      <c r="E9" s="54">
        <v>1</v>
      </c>
      <c r="F9" s="95"/>
      <c r="G9" s="7">
        <f>E9*F9</f>
        <v>0</v>
      </c>
    </row>
    <row r="10" spans="1:8" s="6" customFormat="1" ht="31.5" thickTop="1" thickBot="1" x14ac:dyDescent="0.3">
      <c r="A10" s="48" t="s">
        <v>36</v>
      </c>
      <c r="B10" s="50"/>
      <c r="C10" s="50"/>
      <c r="D10" s="50"/>
      <c r="E10" s="51">
        <f>SUM(E8:E9)</f>
        <v>2</v>
      </c>
      <c r="F10" s="52"/>
      <c r="G10" s="8">
        <f>SUM(G9:G9)</f>
        <v>0</v>
      </c>
      <c r="H10" s="10"/>
    </row>
  </sheetData>
  <sheetProtection password="C7B2" sheet="1" objects="1" scenarios="1"/>
  <protectedRanges>
    <protectedRange sqref="F9" name="Oblast1"/>
  </protectedRanges>
  <mergeCells count="1">
    <mergeCell ref="A4:C4"/>
  </mergeCell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"/>
  <sheetViews>
    <sheetView tabSelected="1" zoomScale="85" zoomScaleNormal="85" workbookViewId="0">
      <selection activeCell="F8" sqref="F8"/>
    </sheetView>
  </sheetViews>
  <sheetFormatPr defaultRowHeight="15" x14ac:dyDescent="0.25"/>
  <cols>
    <col min="1" max="1" width="31.85546875" customWidth="1"/>
    <col min="2" max="2" width="14.28515625" customWidth="1"/>
    <col min="3" max="3" width="14.28515625" style="24" customWidth="1"/>
    <col min="4" max="4" width="14.28515625" style="26" customWidth="1"/>
    <col min="5" max="5" width="13.7109375" customWidth="1"/>
    <col min="6" max="6" width="11.42578125" customWidth="1"/>
    <col min="7" max="7" width="15" customWidth="1"/>
  </cols>
  <sheetData>
    <row r="2" spans="1:8" x14ac:dyDescent="0.25">
      <c r="A2" s="3" t="s">
        <v>25</v>
      </c>
    </row>
    <row r="3" spans="1:8" ht="15.75" thickBot="1" x14ac:dyDescent="0.3"/>
    <row r="4" spans="1:8" ht="49.5" thickBot="1" x14ac:dyDescent="0.3">
      <c r="A4" s="1" t="s">
        <v>53</v>
      </c>
      <c r="B4" s="22" t="s">
        <v>54</v>
      </c>
      <c r="C4" s="1" t="s">
        <v>15</v>
      </c>
      <c r="D4" s="27"/>
    </row>
    <row r="5" spans="1:8" s="20" customFormat="1" x14ac:dyDescent="0.25">
      <c r="A5" s="21"/>
      <c r="B5" s="21"/>
      <c r="C5" s="25"/>
      <c r="D5" s="27"/>
    </row>
    <row r="6" spans="1:8" ht="15.75" thickBot="1" x14ac:dyDescent="0.3">
      <c r="B6" s="28" t="s">
        <v>69</v>
      </c>
      <c r="C6" s="28">
        <v>2017</v>
      </c>
      <c r="D6" s="28" t="s">
        <v>59</v>
      </c>
    </row>
    <row r="7" spans="1:8" ht="48.75" thickBot="1" x14ac:dyDescent="0.3">
      <c r="A7" s="37" t="s">
        <v>11</v>
      </c>
      <c r="B7" s="37" t="s">
        <v>8</v>
      </c>
      <c r="C7" s="37" t="s">
        <v>8</v>
      </c>
      <c r="D7" s="37" t="s">
        <v>8</v>
      </c>
      <c r="E7" s="37" t="s">
        <v>9</v>
      </c>
      <c r="F7" s="37" t="s">
        <v>10</v>
      </c>
      <c r="G7" s="37" t="s">
        <v>1</v>
      </c>
    </row>
    <row r="8" spans="1:8" ht="33.75" customHeight="1" thickBot="1" x14ac:dyDescent="0.3">
      <c r="A8" s="44" t="s">
        <v>39</v>
      </c>
      <c r="B8" s="46"/>
      <c r="C8" s="46"/>
      <c r="D8" s="45" t="s">
        <v>68</v>
      </c>
      <c r="E8" s="47">
        <v>1</v>
      </c>
      <c r="F8" s="95"/>
      <c r="G8" s="12">
        <f>E8*F8</f>
        <v>0</v>
      </c>
      <c r="H8" s="15"/>
    </row>
    <row r="9" spans="1:8" ht="31.5" thickTop="1" thickBot="1" x14ac:dyDescent="0.3">
      <c r="A9" s="48" t="s">
        <v>38</v>
      </c>
      <c r="B9" s="50"/>
      <c r="C9" s="50"/>
      <c r="D9" s="50"/>
      <c r="E9" s="51">
        <f>E8</f>
        <v>1</v>
      </c>
      <c r="F9" s="52"/>
      <c r="G9" s="8">
        <f>SUM(G8:G8)</f>
        <v>0</v>
      </c>
    </row>
  </sheetData>
  <sheetProtection password="C7B2" sheet="1" objects="1" scenarios="1"/>
  <protectedRanges>
    <protectedRange sqref="F8" name="Oblast1"/>
  </protectedRanges>
  <pageMargins left="0.7" right="0.7" top="0.75" bottom="0.75" header="0.3" footer="0.3"/>
  <pageSetup paperSize="9" scale="89" fitToHeight="0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E23" sqref="E23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26"/>
      <c r="B1" s="26"/>
    </row>
    <row r="2" spans="1:2" x14ac:dyDescent="0.25">
      <c r="A2" s="23" t="s">
        <v>25</v>
      </c>
      <c r="B2" s="26"/>
    </row>
    <row r="3" spans="1:2" ht="15.75" thickBot="1" x14ac:dyDescent="0.3">
      <c r="A3" s="26"/>
      <c r="B3" s="26"/>
    </row>
    <row r="4" spans="1:2" ht="30.75" thickBot="1" x14ac:dyDescent="0.3">
      <c r="A4" s="60" t="s">
        <v>40</v>
      </c>
      <c r="B4" s="61" t="s">
        <v>41</v>
      </c>
    </row>
    <row r="5" spans="1:2" ht="30" x14ac:dyDescent="0.25">
      <c r="A5" s="62" t="s">
        <v>42</v>
      </c>
      <c r="B5" s="63">
        <f>'Kontrola a servis plynových zař'!I16</f>
        <v>0</v>
      </c>
    </row>
    <row r="6" spans="1:2" x14ac:dyDescent="0.25">
      <c r="A6" s="64" t="s">
        <v>45</v>
      </c>
      <c r="B6" s="65">
        <f>'Kontrola vč. plynovodu'!I17</f>
        <v>0</v>
      </c>
    </row>
    <row r="7" spans="1:2" x14ac:dyDescent="0.25">
      <c r="A7" s="64" t="s">
        <v>6</v>
      </c>
      <c r="B7" s="65">
        <f>'Revize plynových zařízení'!I17</f>
        <v>0</v>
      </c>
    </row>
    <row r="8" spans="1:2" x14ac:dyDescent="0.25">
      <c r="A8" s="64" t="s">
        <v>20</v>
      </c>
      <c r="B8" s="65">
        <f>'Školení obsluh PZ'!G10</f>
        <v>0</v>
      </c>
    </row>
    <row r="9" spans="1:2" x14ac:dyDescent="0.25">
      <c r="A9" s="64" t="s">
        <v>14</v>
      </c>
      <c r="B9" s="65">
        <f>'Školení obsluh plyn.kotlů'!G9</f>
        <v>0</v>
      </c>
    </row>
    <row r="10" spans="1:2" ht="15.75" thickBot="1" x14ac:dyDescent="0.3">
      <c r="A10" s="66" t="s">
        <v>43</v>
      </c>
      <c r="B10" s="67">
        <f>'Odb.prohlídka kotelny'!G9</f>
        <v>0</v>
      </c>
    </row>
    <row r="11" spans="1:2" ht="15.75" thickBot="1" x14ac:dyDescent="0.3">
      <c r="A11" s="68" t="s">
        <v>44</v>
      </c>
      <c r="B11" s="69">
        <f>SUM(B5:B10)</f>
        <v>0</v>
      </c>
    </row>
  </sheetData>
  <sheetProtection password="C7B2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Školení obsluh plyn.kotlů</vt:lpstr>
      <vt:lpstr>Rekapitulace ceny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2016-02-23T09:08:24Z</dcterms:modified>
</cp:coreProperties>
</file>