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00" yWindow="-15" windowWidth="16965" windowHeight="12390" activeTab="3"/>
  </bookViews>
  <sheets>
    <sheet name="Příloha č. 8" sheetId="4" r:id="rId1"/>
    <sheet name="Příloha č.9" sheetId="1" r:id="rId2"/>
    <sheet name="Příloha č.10" sheetId="2" r:id="rId3"/>
    <sheet name="Příloha č.11" sheetId="3" r:id="rId4"/>
  </sheets>
  <definedNames>
    <definedName name="_xlnm.Print_Area" localSheetId="0">'Příloha č. 8'!$A$1:$C$51,'Příloha č. 8'!$A$54:$C$111</definedName>
  </definedNames>
  <calcPr calcId="145621"/>
</workbook>
</file>

<file path=xl/calcChain.xml><?xml version="1.0" encoding="utf-8"?>
<calcChain xmlns="http://schemas.openxmlformats.org/spreadsheetml/2006/main">
  <c r="E24" i="1" l="1"/>
  <c r="E23" i="1"/>
  <c r="E25" i="1" s="1"/>
  <c r="E20" i="1"/>
  <c r="E21" i="1" s="1"/>
  <c r="B5" i="3"/>
  <c r="B17" i="2"/>
  <c r="E10" i="2"/>
  <c r="E13" i="2"/>
  <c r="E7" i="2" l="1"/>
  <c r="E6" i="2"/>
  <c r="E5" i="2"/>
  <c r="E36" i="1"/>
  <c r="E35" i="1"/>
  <c r="E34" i="1"/>
  <c r="N14" i="1"/>
  <c r="N13" i="1"/>
  <c r="N12" i="1"/>
  <c r="N11" i="1"/>
  <c r="N10" i="1"/>
  <c r="K14" i="1"/>
  <c r="K13" i="1"/>
  <c r="K12" i="1"/>
  <c r="K11" i="1"/>
  <c r="K10" i="1"/>
  <c r="H14" i="1"/>
  <c r="H13" i="1"/>
  <c r="H12" i="1"/>
  <c r="H11" i="1"/>
  <c r="H10" i="1"/>
  <c r="E14" i="1"/>
  <c r="E13" i="1"/>
  <c r="E12" i="1"/>
  <c r="E11" i="1"/>
  <c r="E10" i="1"/>
  <c r="E37" i="1" l="1"/>
  <c r="B6" i="3" s="1"/>
  <c r="E14" i="2"/>
  <c r="N15" i="1"/>
  <c r="N16" i="1" s="1"/>
  <c r="H15" i="1"/>
  <c r="H16" i="1" s="1"/>
  <c r="E15" i="1"/>
  <c r="E16" i="1" s="1"/>
  <c r="K15" i="1"/>
  <c r="K16" i="1" s="1"/>
  <c r="B27" i="1" l="1"/>
  <c r="B4" i="3" s="1"/>
  <c r="B8" i="3" s="1"/>
</calcChain>
</file>

<file path=xl/sharedStrings.xml><?xml version="1.0" encoding="utf-8"?>
<sst xmlns="http://schemas.openxmlformats.org/spreadsheetml/2006/main" count="154" uniqueCount="134">
  <si>
    <t>počet SIM</t>
  </si>
  <si>
    <t>cena paušálu (Kč/měsíc)</t>
  </si>
  <si>
    <t>počet volných minut</t>
  </si>
  <si>
    <t>Pevná</t>
  </si>
  <si>
    <t>VPN</t>
  </si>
  <si>
    <t>SMS</t>
  </si>
  <si>
    <t>Celkem</t>
  </si>
  <si>
    <t>Celkem za měsíc (1 SIM)</t>
  </si>
  <si>
    <t>min/SIM</t>
  </si>
  <si>
    <t>cena za 1 min</t>
  </si>
  <si>
    <t>Celkem za všechny SIM</t>
  </si>
  <si>
    <t>Tarif 1</t>
  </si>
  <si>
    <t>Mezinárodní volání do EU</t>
  </si>
  <si>
    <t>minuty</t>
  </si>
  <si>
    <t>Celkem za měsíc</t>
  </si>
  <si>
    <t>Příchozí roaming EU</t>
  </si>
  <si>
    <t>Odchozí roaming EU</t>
  </si>
  <si>
    <t>Hlasové volání celkem za 24 měsíců:</t>
  </si>
  <si>
    <t>Volání z pobočkové ústředny:</t>
  </si>
  <si>
    <t>Národní volání:</t>
  </si>
  <si>
    <t>Mezinárodní volání:</t>
  </si>
  <si>
    <t>Tarif 2</t>
  </si>
  <si>
    <t>Tarif 3</t>
  </si>
  <si>
    <t>Tarif 4</t>
  </si>
  <si>
    <t>Roaming:</t>
  </si>
  <si>
    <t>Technická nabídka</t>
  </si>
  <si>
    <t>Nabídka služeb dle přílohy č. 1 zadávací dokumentace</t>
  </si>
  <si>
    <t>ANO/NE</t>
  </si>
  <si>
    <t>Poznámka:</t>
  </si>
  <si>
    <t>1. Hlasové služby, SMS a MMS:</t>
  </si>
  <si>
    <t>základní hlasové služby</t>
  </si>
  <si>
    <t>záznamová schránka</t>
  </si>
  <si>
    <t>zmeškané hovory</t>
  </si>
  <si>
    <t>přesměrování hovoru</t>
  </si>
  <si>
    <t>signalizace příchozího hovoru</t>
  </si>
  <si>
    <t>přidržení hovoru</t>
  </si>
  <si>
    <t>konferenční hovory</t>
  </si>
  <si>
    <t>blokování hovorů</t>
  </si>
  <si>
    <t>možnost skrytí telefonního čísla</t>
  </si>
  <si>
    <t>roaming</t>
  </si>
  <si>
    <t xml:space="preserve">hromadná SMS – vazba na firemní kancelářské aplikace </t>
  </si>
  <si>
    <t>SMS bez reklam</t>
  </si>
  <si>
    <t>podpora MMS technologie</t>
  </si>
  <si>
    <t>propojení telefonní sítě s mobilní sítí operátora na úrovni E1.</t>
  </si>
  <si>
    <t>2. Datový přenos:</t>
  </si>
  <si>
    <t>podpora technologie vytáčeného spojení</t>
  </si>
  <si>
    <t>možnost přidělení pevné IP adresy</t>
  </si>
  <si>
    <t>pokrytí technologií GPRS min. 4+2</t>
  </si>
  <si>
    <t>pokrytí technologií EDGE</t>
  </si>
  <si>
    <t>podpora datových přenosů na bázi technologie UMTS</t>
  </si>
  <si>
    <t>základní zabezpečení datového přenosu na principu kódování alespoň CS-2, (lépe CS-1)</t>
  </si>
  <si>
    <t>přidělování veřejné IP adresy</t>
  </si>
  <si>
    <t>možnost přenosu technologických hodnot z měřících míst</t>
  </si>
  <si>
    <t>Blackberry (APN, roaming)</t>
  </si>
  <si>
    <t>APN, zřízení APN, popsat technické řešení připojení APN do sítě ČEPRO, a.s.</t>
  </si>
  <si>
    <t>APN (možnost definovat statické IP adresy)</t>
  </si>
  <si>
    <t>GPRS – možnost zřízení přímé linky z ČEPRO, a.s. Roudnice nad Labem do sítě operátora, komunikace pomocí TCP/IP</t>
  </si>
  <si>
    <t>jediný HW a SW pro všechny uchazečem nabízené technologie pro nízkorychlostní i vysokorychlostní datový přenos.</t>
  </si>
  <si>
    <t>3. Virtuální privátní síť:</t>
  </si>
  <si>
    <t>VPN – virtuální privátní síť</t>
  </si>
  <si>
    <t>časová restrikce volání</t>
  </si>
  <si>
    <t>virtuální člen VPN</t>
  </si>
  <si>
    <t>funkce privátních hovorů</t>
  </si>
  <si>
    <t>zkrácená čísla uvnitř VPN</t>
  </si>
  <si>
    <t>validace krátkého i dlouhého čísla</t>
  </si>
  <si>
    <t>4. Další speciální funkce a požadavky:</t>
  </si>
  <si>
    <t>elektronický účet přístupný administrátorovi přes internet</t>
  </si>
  <si>
    <t>SW podpora zpracování dat elektronického účtu</t>
  </si>
  <si>
    <t>dostupnost duálních SIM karet</t>
  </si>
  <si>
    <t>bezplatná zákaznická linka pro významné zákazníky</t>
  </si>
  <si>
    <t>zajištění kontaktního místa a určení kontaktní osoby pro zadavatele</t>
  </si>
  <si>
    <t>nabídka základního počtu SIM karet včetně možnosti na výzvu zadavatele počet SIM karet kdykoli v průběhu trvání smlouvy změnit a nabídková cena bude platná i pro SIM karty objednané nad rámec základního nabídnutého počtu</t>
  </si>
  <si>
    <t>Pokrytí službami ke dni 1.5.2014</t>
  </si>
  <si>
    <t>1.Počet roamingových partnerů (datové služby):</t>
  </si>
  <si>
    <t>celé číslo</t>
  </si>
  <si>
    <t>Počet roamingových partnerů na standardu EDGE</t>
  </si>
  <si>
    <t>Počet roamingových partnerů na standardu UMTS FDD</t>
  </si>
  <si>
    <t>2. Procentuální pokrytí ČR signálem standardu UMTS FDD v %:</t>
  </si>
  <si>
    <t>%</t>
  </si>
  <si>
    <t>minimální úroveň stanovená zadavatelem</t>
  </si>
  <si>
    <r>
      <t xml:space="preserve">Pokrytí </t>
    </r>
    <r>
      <rPr>
        <b/>
        <u/>
        <sz val="10"/>
        <rFont val="Arial"/>
        <family val="2"/>
        <charset val="238"/>
      </rPr>
      <t>území ČR</t>
    </r>
    <r>
      <rPr>
        <sz val="10"/>
        <rFont val="Arial"/>
        <family val="2"/>
        <charset val="238"/>
      </rPr>
      <t xml:space="preserve"> signálem standardu UMTS FDD v % (hodnotící kritérium)</t>
    </r>
  </si>
  <si>
    <t>nejméně 4,0 %</t>
  </si>
  <si>
    <r>
      <t xml:space="preserve">Pokrytí </t>
    </r>
    <r>
      <rPr>
        <b/>
        <u/>
        <sz val="10"/>
        <rFont val="Arial"/>
        <family val="2"/>
        <charset val="238"/>
      </rPr>
      <t>populace ČR</t>
    </r>
    <r>
      <rPr>
        <sz val="10"/>
        <rFont val="Arial"/>
        <family val="2"/>
        <charset val="238"/>
      </rPr>
      <t xml:space="preserve"> signálem standardu UMTS FDD v %</t>
    </r>
  </si>
  <si>
    <t>nejméně 30,0 %</t>
  </si>
  <si>
    <t>3. Procentuální pokrytí ČR hlasovým signálem GSM v %:</t>
  </si>
  <si>
    <r>
      <t xml:space="preserve">Pokrytí </t>
    </r>
    <r>
      <rPr>
        <b/>
        <u/>
        <sz val="10"/>
        <rFont val="Arial"/>
        <family val="2"/>
        <charset val="238"/>
      </rPr>
      <t>území ČR</t>
    </r>
    <r>
      <rPr>
        <sz val="10"/>
        <rFont val="Arial"/>
        <family val="2"/>
        <charset val="238"/>
      </rPr>
      <t xml:space="preserve"> hlasovým signálem GSM v % (hodnotící kritérium)</t>
    </r>
  </si>
  <si>
    <t>nejméně 90,0 %</t>
  </si>
  <si>
    <r>
      <t xml:space="preserve">Pokrytí </t>
    </r>
    <r>
      <rPr>
        <b/>
        <u/>
        <sz val="10"/>
        <rFont val="Arial"/>
        <family val="2"/>
        <charset val="238"/>
      </rPr>
      <t>populace ČR</t>
    </r>
    <r>
      <rPr>
        <sz val="10"/>
        <rFont val="Arial"/>
        <family val="2"/>
        <charset val="238"/>
      </rPr>
      <t xml:space="preserve"> hlasovým signálem GSM v %</t>
    </r>
  </si>
  <si>
    <t>Pokrytí objektů zadavatele</t>
  </si>
  <si>
    <t>Čestně prohlašujeme, že níže uvedené objekty zadavatele máme pokryty dostatečným signálem GSM. V případě, že je u příslušného objektu uvedeno ne,zavazujeme se,  že zajistíme dostatečné pokrytí dle předchozí věty v termínu uvedeném u příslušného objektu, nejpozději však do 1 měsíce od podpisu rámcové smlouvy se zadavatelem.</t>
  </si>
  <si>
    <t>pokud NE,  pokryjeme do</t>
  </si>
  <si>
    <t>Šlapanov, GPS (49°32'54.105"N,  15°37'46.822"E)</t>
  </si>
  <si>
    <t>Potěhy, GPS (49°52'37.409"N,  15°26'3.267"E)</t>
  </si>
  <si>
    <t>Loukov, GPS (49°24'59.392"N,  17°44'19.206"E)</t>
  </si>
  <si>
    <t>Sedlnice, GPS (49°40'20.901"N,  18°6'38.081"E)</t>
  </si>
  <si>
    <t>Plešovec , GPS (49°20'4.207"N,  17°23'5.22"E)</t>
  </si>
  <si>
    <t>Hněvice, GPS (50°26'29.896"N,  14°20'58.544"E)</t>
  </si>
  <si>
    <t>Mstětice, GPS (50°8'34.256"N,  14°41'42.434"E)</t>
  </si>
  <si>
    <t>Litvínov, GPS (50°33'11.081"N, 13°36'14.523"E)</t>
  </si>
  <si>
    <t>Cerekvice n. Bystřicí, GPS (50°19'20.642"N,  15°44'16.32"E)</t>
  </si>
  <si>
    <t>Nové Město, GPS (50°2'37.408"N,  15°4'35.221"E)</t>
  </si>
  <si>
    <t>Střelice, GPS (49°9'29.101"N,  16°30'18.549"E)</t>
  </si>
  <si>
    <t>Velká Bíteš, GPS (49°16'33.866"N,  16°14'1.116"E)</t>
  </si>
  <si>
    <t>Klobouky, GPS (48°59'2.216"N,  16°51'47.243"E)</t>
  </si>
  <si>
    <t>Třemošná, GPS (49°48'19.876"N,  13°23'49.529"E)</t>
  </si>
  <si>
    <t>Bělčice, GPS (49°30'46.154"N,  13°53'43.104"E)</t>
  </si>
  <si>
    <t>Hájek, GPS (50°16'38.502"N,  12°55'46.902"E)</t>
  </si>
  <si>
    <t>Smyslov, GPS (49°25'8.208"N,  14°44'6.728"E)</t>
  </si>
  <si>
    <t>Včelná, GPS (48°55'14.342"N,  14°26'44.578"E)</t>
  </si>
  <si>
    <t>Praha - centrála, GPS (50°6'11.308"N,  14°26'45.32"E)</t>
  </si>
  <si>
    <t>Čestně prohašuji, že výše uvedené údaje jsou pravdivé a závazné.</t>
  </si>
  <si>
    <t>Uchazeč:</t>
  </si>
  <si>
    <t>IČ:</t>
  </si>
  <si>
    <t>Sídlo:</t>
  </si>
  <si>
    <t>V ……………… dne ……………………………..</t>
  </si>
  <si>
    <t>Jméno a podpis osoby oprávněné jednat za uchazeče:</t>
  </si>
  <si>
    <t>…………………………………………………..</t>
  </si>
  <si>
    <t>Národní datové přenosy:</t>
  </si>
  <si>
    <t>Počet M2M</t>
  </si>
  <si>
    <t>cena paušálu</t>
  </si>
  <si>
    <t>Počet tarifů - datové přenosy neomezeně</t>
  </si>
  <si>
    <t>cena měsíčního paušálu</t>
  </si>
  <si>
    <t>počet Blackberry</t>
  </si>
  <si>
    <t>cena za jednotku</t>
  </si>
  <si>
    <t>Datové přenosy celkem za 24 měsíců:</t>
  </si>
  <si>
    <t>množství přenesených dat (kB/měsíc/SIM)</t>
  </si>
  <si>
    <t>počet SMS (ks/měsíc/SIM)</t>
  </si>
  <si>
    <t>Celkový součet cen za 24 měsíců:</t>
  </si>
  <si>
    <t>Hlasové volání celkem:</t>
  </si>
  <si>
    <t>Datové přenosy celkem:</t>
  </si>
  <si>
    <t>Volání z pobočkové ústředny celkem:</t>
  </si>
  <si>
    <t>Nabídková cena celkem:</t>
  </si>
  <si>
    <t>Volání do vlastní mobilní sítě</t>
  </si>
  <si>
    <t>Volání do ostatních mobilních sítí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</si>
</sst>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0.0"/>
  </numFmts>
  <fonts count="10" x14ac:knownFonts="1"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Times New Roman"/>
      <family val="1"/>
      <charset val="238"/>
    </font>
    <font>
      <b/>
      <u/>
      <sz val="10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76">
    <xf numFmtId="0" fontId="0" fillId="0" borderId="0" xfId="0"/>
    <xf numFmtId="0" fontId="1" fillId="0" borderId="0" xfId="0" applyFont="1"/>
    <xf numFmtId="0" fontId="1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/>
    <xf numFmtId="0" fontId="0" fillId="0" borderId="12" xfId="0" applyBorder="1"/>
    <xf numFmtId="164" fontId="0" fillId="0" borderId="5" xfId="0" applyNumberFormat="1" applyBorder="1"/>
    <xf numFmtId="164" fontId="0" fillId="0" borderId="1" xfId="0" applyNumberFormat="1" applyBorder="1"/>
    <xf numFmtId="164" fontId="0" fillId="0" borderId="9" xfId="0" applyNumberFormat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164" fontId="0" fillId="0" borderId="7" xfId="0" applyNumberFormat="1" applyBorder="1"/>
    <xf numFmtId="0" fontId="1" fillId="0" borderId="8" xfId="0" applyFont="1" applyBorder="1" applyAlignment="1">
      <alignment horizontal="left" vertical="center" wrapText="1"/>
    </xf>
    <xf numFmtId="0" fontId="2" fillId="0" borderId="0" xfId="1"/>
    <xf numFmtId="0" fontId="2" fillId="0" borderId="0" xfId="1" applyFont="1" applyAlignment="1"/>
    <xf numFmtId="0" fontId="4" fillId="0" borderId="0" xfId="1" applyFont="1" applyBorder="1" applyAlignment="1"/>
    <xf numFmtId="0" fontId="2" fillId="0" borderId="0" xfId="1" applyBorder="1"/>
    <xf numFmtId="0" fontId="2" fillId="0" borderId="13" xfId="1" applyFont="1" applyBorder="1" applyAlignment="1"/>
    <xf numFmtId="0" fontId="2" fillId="0" borderId="14" xfId="1" applyBorder="1"/>
    <xf numFmtId="0" fontId="2" fillId="0" borderId="15" xfId="1" applyBorder="1"/>
    <xf numFmtId="0" fontId="2" fillId="0" borderId="16" xfId="1" applyFont="1" applyBorder="1" applyAlignment="1"/>
    <xf numFmtId="0" fontId="2" fillId="0" borderId="17" xfId="1" applyBorder="1"/>
    <xf numFmtId="0" fontId="2" fillId="0" borderId="18" xfId="1" applyBorder="1"/>
    <xf numFmtId="0" fontId="2" fillId="0" borderId="19" xfId="1" applyFont="1" applyBorder="1" applyAlignment="1"/>
    <xf numFmtId="0" fontId="2" fillId="0" borderId="20" xfId="1" applyBorder="1"/>
    <xf numFmtId="0" fontId="2" fillId="0" borderId="21" xfId="1" applyBorder="1"/>
    <xf numFmtId="0" fontId="5" fillId="0" borderId="0" xfId="1" applyFont="1" applyAlignment="1"/>
    <xf numFmtId="0" fontId="4" fillId="0" borderId="0" xfId="1" applyFont="1" applyAlignment="1"/>
    <xf numFmtId="0" fontId="2" fillId="0" borderId="13" xfId="1" applyFont="1" applyBorder="1" applyAlignment="1">
      <alignment vertical="center" wrapText="1"/>
    </xf>
    <xf numFmtId="0" fontId="2" fillId="0" borderId="16" xfId="1" applyFont="1" applyBorder="1" applyAlignment="1">
      <alignment vertical="center" wrapText="1"/>
    </xf>
    <xf numFmtId="0" fontId="2" fillId="0" borderId="19" xfId="1" applyFont="1" applyBorder="1" applyAlignment="1">
      <alignment vertical="center" wrapText="1"/>
    </xf>
    <xf numFmtId="0" fontId="6" fillId="0" borderId="0" xfId="1" applyFont="1"/>
    <xf numFmtId="0" fontId="2" fillId="0" borderId="0" xfId="1" applyFont="1" applyBorder="1" applyAlignment="1">
      <alignment horizontal="center"/>
    </xf>
    <xf numFmtId="1" fontId="2" fillId="0" borderId="15" xfId="1" applyNumberFormat="1" applyBorder="1" applyAlignment="1">
      <alignment horizontal="center"/>
    </xf>
    <xf numFmtId="0" fontId="2" fillId="0" borderId="0" xfId="1" applyAlignment="1">
      <alignment horizontal="center"/>
    </xf>
    <xf numFmtId="1" fontId="2" fillId="0" borderId="21" xfId="1" applyNumberFormat="1" applyBorder="1" applyAlignment="1">
      <alignment horizontal="center"/>
    </xf>
    <xf numFmtId="0" fontId="2" fillId="0" borderId="0" xfId="1" applyAlignment="1"/>
    <xf numFmtId="0" fontId="2" fillId="0" borderId="0" xfId="1" applyFont="1" applyAlignment="1">
      <alignment horizontal="center"/>
    </xf>
    <xf numFmtId="165" fontId="2" fillId="0" borderId="15" xfId="1" applyNumberFormat="1" applyBorder="1" applyAlignment="1">
      <alignment horizontal="center"/>
    </xf>
    <xf numFmtId="0" fontId="2" fillId="0" borderId="22" xfId="1" applyFont="1" applyBorder="1" applyAlignment="1">
      <alignment horizontal="center"/>
    </xf>
    <xf numFmtId="165" fontId="2" fillId="0" borderId="21" xfId="1" applyNumberFormat="1" applyBorder="1" applyAlignment="1">
      <alignment horizontal="center"/>
    </xf>
    <xf numFmtId="0" fontId="2" fillId="0" borderId="23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Border="1" applyAlignment="1"/>
    <xf numFmtId="165" fontId="2" fillId="0" borderId="0" xfId="1" applyNumberFormat="1" applyBorder="1" applyAlignment="1">
      <alignment horizontal="center"/>
    </xf>
    <xf numFmtId="0" fontId="4" fillId="0" borderId="0" xfId="1" applyFont="1" applyAlignment="1">
      <alignment horizontal="center"/>
    </xf>
    <xf numFmtId="0" fontId="2" fillId="0" borderId="0" xfId="1" applyFont="1" applyAlignment="1">
      <alignment horizontal="left" vertical="top" wrapText="1"/>
    </xf>
    <xf numFmtId="0" fontId="8" fillId="0" borderId="13" xfId="2" applyBorder="1"/>
    <xf numFmtId="0" fontId="8" fillId="0" borderId="14" xfId="2" applyBorder="1"/>
    <xf numFmtId="0" fontId="8" fillId="0" borderId="15" xfId="2" applyBorder="1"/>
    <xf numFmtId="0" fontId="8" fillId="0" borderId="16" xfId="2" applyBorder="1"/>
    <xf numFmtId="0" fontId="8" fillId="0" borderId="17" xfId="2" applyBorder="1"/>
    <xf numFmtId="0" fontId="8" fillId="0" borderId="18" xfId="2" applyBorder="1"/>
    <xf numFmtId="0" fontId="9" fillId="0" borderId="17" xfId="2" applyFont="1" applyBorder="1"/>
    <xf numFmtId="0" fontId="8" fillId="0" borderId="19" xfId="2" applyFont="1" applyBorder="1"/>
    <xf numFmtId="0" fontId="8" fillId="0" borderId="20" xfId="2" applyBorder="1"/>
    <xf numFmtId="0" fontId="8" fillId="0" borderId="21" xfId="2" applyBorder="1"/>
    <xf numFmtId="0" fontId="2" fillId="0" borderId="0" xfId="1" applyFont="1" applyAlignment="1">
      <alignment horizontal="left"/>
    </xf>
    <xf numFmtId="0" fontId="0" fillId="0" borderId="0" xfId="0" applyFill="1" applyBorder="1"/>
    <xf numFmtId="0" fontId="0" fillId="0" borderId="2" xfId="0" applyBorder="1"/>
    <xf numFmtId="164" fontId="0" fillId="0" borderId="3" xfId="0" applyNumberFormat="1" applyBorder="1"/>
    <xf numFmtId="0" fontId="1" fillId="0" borderId="8" xfId="0" applyFont="1" applyBorder="1"/>
    <xf numFmtId="164" fontId="0" fillId="0" borderId="12" xfId="0" applyNumberFormat="1" applyBorder="1"/>
    <xf numFmtId="164" fontId="0" fillId="0" borderId="9" xfId="0" applyNumberFormat="1" applyBorder="1" applyAlignment="1">
      <alignment vertical="center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0" xfId="1" applyFont="1" applyAlignment="1">
      <alignment horizontal="left" vertical="top" wrapText="1"/>
    </xf>
  </cellXfs>
  <cellStyles count="3">
    <cellStyle name="Normální" xfId="0" builtinId="0"/>
    <cellStyle name="Normální 2" xfId="1"/>
    <cellStyle name="normální_GPS CEPRO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9"/>
  <sheetViews>
    <sheetView zoomScaleNormal="100" workbookViewId="0">
      <selection activeCell="C28" sqref="C28"/>
    </sheetView>
  </sheetViews>
  <sheetFormatPr defaultRowHeight="12.75" x14ac:dyDescent="0.2"/>
  <cols>
    <col min="1" max="1" width="78" style="44" customWidth="1"/>
    <col min="2" max="2" width="9.33203125" style="21"/>
    <col min="3" max="3" width="40.6640625" style="21" customWidth="1"/>
    <col min="4" max="256" width="9.33203125" style="21"/>
    <col min="257" max="257" width="78" style="21" customWidth="1"/>
    <col min="258" max="258" width="9.33203125" style="21"/>
    <col min="259" max="259" width="40.6640625" style="21" customWidth="1"/>
    <col min="260" max="512" width="9.33203125" style="21"/>
    <col min="513" max="513" width="78" style="21" customWidth="1"/>
    <col min="514" max="514" width="9.33203125" style="21"/>
    <col min="515" max="515" width="40.6640625" style="21" customWidth="1"/>
    <col min="516" max="768" width="9.33203125" style="21"/>
    <col min="769" max="769" width="78" style="21" customWidth="1"/>
    <col min="770" max="770" width="9.33203125" style="21"/>
    <col min="771" max="771" width="40.6640625" style="21" customWidth="1"/>
    <col min="772" max="1024" width="9.33203125" style="21"/>
    <col min="1025" max="1025" width="78" style="21" customWidth="1"/>
    <col min="1026" max="1026" width="9.33203125" style="21"/>
    <col min="1027" max="1027" width="40.6640625" style="21" customWidth="1"/>
    <col min="1028" max="1280" width="9.33203125" style="21"/>
    <col min="1281" max="1281" width="78" style="21" customWidth="1"/>
    <col min="1282" max="1282" width="9.33203125" style="21"/>
    <col min="1283" max="1283" width="40.6640625" style="21" customWidth="1"/>
    <col min="1284" max="1536" width="9.33203125" style="21"/>
    <col min="1537" max="1537" width="78" style="21" customWidth="1"/>
    <col min="1538" max="1538" width="9.33203125" style="21"/>
    <col min="1539" max="1539" width="40.6640625" style="21" customWidth="1"/>
    <col min="1540" max="1792" width="9.33203125" style="21"/>
    <col min="1793" max="1793" width="78" style="21" customWidth="1"/>
    <col min="1794" max="1794" width="9.33203125" style="21"/>
    <col min="1795" max="1795" width="40.6640625" style="21" customWidth="1"/>
    <col min="1796" max="2048" width="9.33203125" style="21"/>
    <col min="2049" max="2049" width="78" style="21" customWidth="1"/>
    <col min="2050" max="2050" width="9.33203125" style="21"/>
    <col min="2051" max="2051" width="40.6640625" style="21" customWidth="1"/>
    <col min="2052" max="2304" width="9.33203125" style="21"/>
    <col min="2305" max="2305" width="78" style="21" customWidth="1"/>
    <col min="2306" max="2306" width="9.33203125" style="21"/>
    <col min="2307" max="2307" width="40.6640625" style="21" customWidth="1"/>
    <col min="2308" max="2560" width="9.33203125" style="21"/>
    <col min="2561" max="2561" width="78" style="21" customWidth="1"/>
    <col min="2562" max="2562" width="9.33203125" style="21"/>
    <col min="2563" max="2563" width="40.6640625" style="21" customWidth="1"/>
    <col min="2564" max="2816" width="9.33203125" style="21"/>
    <col min="2817" max="2817" width="78" style="21" customWidth="1"/>
    <col min="2818" max="2818" width="9.33203125" style="21"/>
    <col min="2819" max="2819" width="40.6640625" style="21" customWidth="1"/>
    <col min="2820" max="3072" width="9.33203125" style="21"/>
    <col min="3073" max="3073" width="78" style="21" customWidth="1"/>
    <col min="3074" max="3074" width="9.33203125" style="21"/>
    <col min="3075" max="3075" width="40.6640625" style="21" customWidth="1"/>
    <col min="3076" max="3328" width="9.33203125" style="21"/>
    <col min="3329" max="3329" width="78" style="21" customWidth="1"/>
    <col min="3330" max="3330" width="9.33203125" style="21"/>
    <col min="3331" max="3331" width="40.6640625" style="21" customWidth="1"/>
    <col min="3332" max="3584" width="9.33203125" style="21"/>
    <col min="3585" max="3585" width="78" style="21" customWidth="1"/>
    <col min="3586" max="3586" width="9.33203125" style="21"/>
    <col min="3587" max="3587" width="40.6640625" style="21" customWidth="1"/>
    <col min="3588" max="3840" width="9.33203125" style="21"/>
    <col min="3841" max="3841" width="78" style="21" customWidth="1"/>
    <col min="3842" max="3842" width="9.33203125" style="21"/>
    <col min="3843" max="3843" width="40.6640625" style="21" customWidth="1"/>
    <col min="3844" max="4096" width="9.33203125" style="21"/>
    <col min="4097" max="4097" width="78" style="21" customWidth="1"/>
    <col min="4098" max="4098" width="9.33203125" style="21"/>
    <col min="4099" max="4099" width="40.6640625" style="21" customWidth="1"/>
    <col min="4100" max="4352" width="9.33203125" style="21"/>
    <col min="4353" max="4353" width="78" style="21" customWidth="1"/>
    <col min="4354" max="4354" width="9.33203125" style="21"/>
    <col min="4355" max="4355" width="40.6640625" style="21" customWidth="1"/>
    <col min="4356" max="4608" width="9.33203125" style="21"/>
    <col min="4609" max="4609" width="78" style="21" customWidth="1"/>
    <col min="4610" max="4610" width="9.33203125" style="21"/>
    <col min="4611" max="4611" width="40.6640625" style="21" customWidth="1"/>
    <col min="4612" max="4864" width="9.33203125" style="21"/>
    <col min="4865" max="4865" width="78" style="21" customWidth="1"/>
    <col min="4866" max="4866" width="9.33203125" style="21"/>
    <col min="4867" max="4867" width="40.6640625" style="21" customWidth="1"/>
    <col min="4868" max="5120" width="9.33203125" style="21"/>
    <col min="5121" max="5121" width="78" style="21" customWidth="1"/>
    <col min="5122" max="5122" width="9.33203125" style="21"/>
    <col min="5123" max="5123" width="40.6640625" style="21" customWidth="1"/>
    <col min="5124" max="5376" width="9.33203125" style="21"/>
    <col min="5377" max="5377" width="78" style="21" customWidth="1"/>
    <col min="5378" max="5378" width="9.33203125" style="21"/>
    <col min="5379" max="5379" width="40.6640625" style="21" customWidth="1"/>
    <col min="5380" max="5632" width="9.33203125" style="21"/>
    <col min="5633" max="5633" width="78" style="21" customWidth="1"/>
    <col min="5634" max="5634" width="9.33203125" style="21"/>
    <col min="5635" max="5635" width="40.6640625" style="21" customWidth="1"/>
    <col min="5636" max="5888" width="9.33203125" style="21"/>
    <col min="5889" max="5889" width="78" style="21" customWidth="1"/>
    <col min="5890" max="5890" width="9.33203125" style="21"/>
    <col min="5891" max="5891" width="40.6640625" style="21" customWidth="1"/>
    <col min="5892" max="6144" width="9.33203125" style="21"/>
    <col min="6145" max="6145" width="78" style="21" customWidth="1"/>
    <col min="6146" max="6146" width="9.33203125" style="21"/>
    <col min="6147" max="6147" width="40.6640625" style="21" customWidth="1"/>
    <col min="6148" max="6400" width="9.33203125" style="21"/>
    <col min="6401" max="6401" width="78" style="21" customWidth="1"/>
    <col min="6402" max="6402" width="9.33203125" style="21"/>
    <col min="6403" max="6403" width="40.6640625" style="21" customWidth="1"/>
    <col min="6404" max="6656" width="9.33203125" style="21"/>
    <col min="6657" max="6657" width="78" style="21" customWidth="1"/>
    <col min="6658" max="6658" width="9.33203125" style="21"/>
    <col min="6659" max="6659" width="40.6640625" style="21" customWidth="1"/>
    <col min="6660" max="6912" width="9.33203125" style="21"/>
    <col min="6913" max="6913" width="78" style="21" customWidth="1"/>
    <col min="6914" max="6914" width="9.33203125" style="21"/>
    <col min="6915" max="6915" width="40.6640625" style="21" customWidth="1"/>
    <col min="6916" max="7168" width="9.33203125" style="21"/>
    <col min="7169" max="7169" width="78" style="21" customWidth="1"/>
    <col min="7170" max="7170" width="9.33203125" style="21"/>
    <col min="7171" max="7171" width="40.6640625" style="21" customWidth="1"/>
    <col min="7172" max="7424" width="9.33203125" style="21"/>
    <col min="7425" max="7425" width="78" style="21" customWidth="1"/>
    <col min="7426" max="7426" width="9.33203125" style="21"/>
    <col min="7427" max="7427" width="40.6640625" style="21" customWidth="1"/>
    <col min="7428" max="7680" width="9.33203125" style="21"/>
    <col min="7681" max="7681" width="78" style="21" customWidth="1"/>
    <col min="7682" max="7682" width="9.33203125" style="21"/>
    <col min="7683" max="7683" width="40.6640625" style="21" customWidth="1"/>
    <col min="7684" max="7936" width="9.33203125" style="21"/>
    <col min="7937" max="7937" width="78" style="21" customWidth="1"/>
    <col min="7938" max="7938" width="9.33203125" style="21"/>
    <col min="7939" max="7939" width="40.6640625" style="21" customWidth="1"/>
    <col min="7940" max="8192" width="9.33203125" style="21"/>
    <col min="8193" max="8193" width="78" style="21" customWidth="1"/>
    <col min="8194" max="8194" width="9.33203125" style="21"/>
    <col min="8195" max="8195" width="40.6640625" style="21" customWidth="1"/>
    <col min="8196" max="8448" width="9.33203125" style="21"/>
    <col min="8449" max="8449" width="78" style="21" customWidth="1"/>
    <col min="8450" max="8450" width="9.33203125" style="21"/>
    <col min="8451" max="8451" width="40.6640625" style="21" customWidth="1"/>
    <col min="8452" max="8704" width="9.33203125" style="21"/>
    <col min="8705" max="8705" width="78" style="21" customWidth="1"/>
    <col min="8706" max="8706" width="9.33203125" style="21"/>
    <col min="8707" max="8707" width="40.6640625" style="21" customWidth="1"/>
    <col min="8708" max="8960" width="9.33203125" style="21"/>
    <col min="8961" max="8961" width="78" style="21" customWidth="1"/>
    <col min="8962" max="8962" width="9.33203125" style="21"/>
    <col min="8963" max="8963" width="40.6640625" style="21" customWidth="1"/>
    <col min="8964" max="9216" width="9.33203125" style="21"/>
    <col min="9217" max="9217" width="78" style="21" customWidth="1"/>
    <col min="9218" max="9218" width="9.33203125" style="21"/>
    <col min="9219" max="9219" width="40.6640625" style="21" customWidth="1"/>
    <col min="9220" max="9472" width="9.33203125" style="21"/>
    <col min="9473" max="9473" width="78" style="21" customWidth="1"/>
    <col min="9474" max="9474" width="9.33203125" style="21"/>
    <col min="9475" max="9475" width="40.6640625" style="21" customWidth="1"/>
    <col min="9476" max="9728" width="9.33203125" style="21"/>
    <col min="9729" max="9729" width="78" style="21" customWidth="1"/>
    <col min="9730" max="9730" width="9.33203125" style="21"/>
    <col min="9731" max="9731" width="40.6640625" style="21" customWidth="1"/>
    <col min="9732" max="9984" width="9.33203125" style="21"/>
    <col min="9985" max="9985" width="78" style="21" customWidth="1"/>
    <col min="9986" max="9986" width="9.33203125" style="21"/>
    <col min="9987" max="9987" width="40.6640625" style="21" customWidth="1"/>
    <col min="9988" max="10240" width="9.33203125" style="21"/>
    <col min="10241" max="10241" width="78" style="21" customWidth="1"/>
    <col min="10242" max="10242" width="9.33203125" style="21"/>
    <col min="10243" max="10243" width="40.6640625" style="21" customWidth="1"/>
    <col min="10244" max="10496" width="9.33203125" style="21"/>
    <col min="10497" max="10497" width="78" style="21" customWidth="1"/>
    <col min="10498" max="10498" width="9.33203125" style="21"/>
    <col min="10499" max="10499" width="40.6640625" style="21" customWidth="1"/>
    <col min="10500" max="10752" width="9.33203125" style="21"/>
    <col min="10753" max="10753" width="78" style="21" customWidth="1"/>
    <col min="10754" max="10754" width="9.33203125" style="21"/>
    <col min="10755" max="10755" width="40.6640625" style="21" customWidth="1"/>
    <col min="10756" max="11008" width="9.33203125" style="21"/>
    <col min="11009" max="11009" width="78" style="21" customWidth="1"/>
    <col min="11010" max="11010" width="9.33203125" style="21"/>
    <col min="11011" max="11011" width="40.6640625" style="21" customWidth="1"/>
    <col min="11012" max="11264" width="9.33203125" style="21"/>
    <col min="11265" max="11265" width="78" style="21" customWidth="1"/>
    <col min="11266" max="11266" width="9.33203125" style="21"/>
    <col min="11267" max="11267" width="40.6640625" style="21" customWidth="1"/>
    <col min="11268" max="11520" width="9.33203125" style="21"/>
    <col min="11521" max="11521" width="78" style="21" customWidth="1"/>
    <col min="11522" max="11522" width="9.33203125" style="21"/>
    <col min="11523" max="11523" width="40.6640625" style="21" customWidth="1"/>
    <col min="11524" max="11776" width="9.33203125" style="21"/>
    <col min="11777" max="11777" width="78" style="21" customWidth="1"/>
    <col min="11778" max="11778" width="9.33203125" style="21"/>
    <col min="11779" max="11779" width="40.6640625" style="21" customWidth="1"/>
    <col min="11780" max="12032" width="9.33203125" style="21"/>
    <col min="12033" max="12033" width="78" style="21" customWidth="1"/>
    <col min="12034" max="12034" width="9.33203125" style="21"/>
    <col min="12035" max="12035" width="40.6640625" style="21" customWidth="1"/>
    <col min="12036" max="12288" width="9.33203125" style="21"/>
    <col min="12289" max="12289" width="78" style="21" customWidth="1"/>
    <col min="12290" max="12290" width="9.33203125" style="21"/>
    <col min="12291" max="12291" width="40.6640625" style="21" customWidth="1"/>
    <col min="12292" max="12544" width="9.33203125" style="21"/>
    <col min="12545" max="12545" width="78" style="21" customWidth="1"/>
    <col min="12546" max="12546" width="9.33203125" style="21"/>
    <col min="12547" max="12547" width="40.6640625" style="21" customWidth="1"/>
    <col min="12548" max="12800" width="9.33203125" style="21"/>
    <col min="12801" max="12801" width="78" style="21" customWidth="1"/>
    <col min="12802" max="12802" width="9.33203125" style="21"/>
    <col min="12803" max="12803" width="40.6640625" style="21" customWidth="1"/>
    <col min="12804" max="13056" width="9.33203125" style="21"/>
    <col min="13057" max="13057" width="78" style="21" customWidth="1"/>
    <col min="13058" max="13058" width="9.33203125" style="21"/>
    <col min="13059" max="13059" width="40.6640625" style="21" customWidth="1"/>
    <col min="13060" max="13312" width="9.33203125" style="21"/>
    <col min="13313" max="13313" width="78" style="21" customWidth="1"/>
    <col min="13314" max="13314" width="9.33203125" style="21"/>
    <col min="13315" max="13315" width="40.6640625" style="21" customWidth="1"/>
    <col min="13316" max="13568" width="9.33203125" style="21"/>
    <col min="13569" max="13569" width="78" style="21" customWidth="1"/>
    <col min="13570" max="13570" width="9.33203125" style="21"/>
    <col min="13571" max="13571" width="40.6640625" style="21" customWidth="1"/>
    <col min="13572" max="13824" width="9.33203125" style="21"/>
    <col min="13825" max="13825" width="78" style="21" customWidth="1"/>
    <col min="13826" max="13826" width="9.33203125" style="21"/>
    <col min="13827" max="13827" width="40.6640625" style="21" customWidth="1"/>
    <col min="13828" max="14080" width="9.33203125" style="21"/>
    <col min="14081" max="14081" width="78" style="21" customWidth="1"/>
    <col min="14082" max="14082" width="9.33203125" style="21"/>
    <col min="14083" max="14083" width="40.6640625" style="21" customWidth="1"/>
    <col min="14084" max="14336" width="9.33203125" style="21"/>
    <col min="14337" max="14337" width="78" style="21" customWidth="1"/>
    <col min="14338" max="14338" width="9.33203125" style="21"/>
    <col min="14339" max="14339" width="40.6640625" style="21" customWidth="1"/>
    <col min="14340" max="14592" width="9.33203125" style="21"/>
    <col min="14593" max="14593" width="78" style="21" customWidth="1"/>
    <col min="14594" max="14594" width="9.33203125" style="21"/>
    <col min="14595" max="14595" width="40.6640625" style="21" customWidth="1"/>
    <col min="14596" max="14848" width="9.33203125" style="21"/>
    <col min="14849" max="14849" width="78" style="21" customWidth="1"/>
    <col min="14850" max="14850" width="9.33203125" style="21"/>
    <col min="14851" max="14851" width="40.6640625" style="21" customWidth="1"/>
    <col min="14852" max="15104" width="9.33203125" style="21"/>
    <col min="15105" max="15105" width="78" style="21" customWidth="1"/>
    <col min="15106" max="15106" width="9.33203125" style="21"/>
    <col min="15107" max="15107" width="40.6640625" style="21" customWidth="1"/>
    <col min="15108" max="15360" width="9.33203125" style="21"/>
    <col min="15361" max="15361" width="78" style="21" customWidth="1"/>
    <col min="15362" max="15362" width="9.33203125" style="21"/>
    <col min="15363" max="15363" width="40.6640625" style="21" customWidth="1"/>
    <col min="15364" max="15616" width="9.33203125" style="21"/>
    <col min="15617" max="15617" width="78" style="21" customWidth="1"/>
    <col min="15618" max="15618" width="9.33203125" style="21"/>
    <col min="15619" max="15619" width="40.6640625" style="21" customWidth="1"/>
    <col min="15620" max="15872" width="9.33203125" style="21"/>
    <col min="15873" max="15873" width="78" style="21" customWidth="1"/>
    <col min="15874" max="15874" width="9.33203125" style="21"/>
    <col min="15875" max="15875" width="40.6640625" style="21" customWidth="1"/>
    <col min="15876" max="16128" width="9.33203125" style="21"/>
    <col min="16129" max="16129" width="78" style="21" customWidth="1"/>
    <col min="16130" max="16130" width="9.33203125" style="21"/>
    <col min="16131" max="16131" width="40.6640625" style="21" customWidth="1"/>
    <col min="16132" max="16384" width="9.33203125" style="21"/>
  </cols>
  <sheetData>
    <row r="1" spans="1:3" ht="18" x14ac:dyDescent="0.25">
      <c r="A1" s="73" t="s">
        <v>25</v>
      </c>
      <c r="B1" s="73"/>
      <c r="C1" s="73"/>
    </row>
    <row r="3" spans="1:3" ht="15" x14ac:dyDescent="0.25">
      <c r="A3" s="74" t="s">
        <v>26</v>
      </c>
      <c r="B3" s="74"/>
      <c r="C3" s="74"/>
    </row>
    <row r="4" spans="1:3" x14ac:dyDescent="0.2">
      <c r="A4" s="22"/>
    </row>
    <row r="5" spans="1:3" x14ac:dyDescent="0.2">
      <c r="A5" s="22"/>
      <c r="B5" s="21" t="s">
        <v>27</v>
      </c>
      <c r="C5" s="21" t="s">
        <v>28</v>
      </c>
    </row>
    <row r="6" spans="1:3" ht="15.75" thickBot="1" x14ac:dyDescent="0.3">
      <c r="A6" s="23" t="s">
        <v>29</v>
      </c>
      <c r="B6" s="24"/>
    </row>
    <row r="7" spans="1:3" x14ac:dyDescent="0.2">
      <c r="A7" s="25" t="s">
        <v>30</v>
      </c>
      <c r="B7" s="26"/>
      <c r="C7" s="27"/>
    </row>
    <row r="8" spans="1:3" x14ac:dyDescent="0.2">
      <c r="A8" s="28" t="s">
        <v>31</v>
      </c>
      <c r="B8" s="29"/>
      <c r="C8" s="30"/>
    </row>
    <row r="9" spans="1:3" x14ac:dyDescent="0.2">
      <c r="A9" s="28" t="s">
        <v>32</v>
      </c>
      <c r="B9" s="29"/>
      <c r="C9" s="30"/>
    </row>
    <row r="10" spans="1:3" x14ac:dyDescent="0.2">
      <c r="A10" s="28" t="s">
        <v>33</v>
      </c>
      <c r="B10" s="29"/>
      <c r="C10" s="30"/>
    </row>
    <row r="11" spans="1:3" x14ac:dyDescent="0.2">
      <c r="A11" s="28" t="s">
        <v>34</v>
      </c>
      <c r="B11" s="29"/>
      <c r="C11" s="30"/>
    </row>
    <row r="12" spans="1:3" x14ac:dyDescent="0.2">
      <c r="A12" s="28" t="s">
        <v>35</v>
      </c>
      <c r="B12" s="29"/>
      <c r="C12" s="30"/>
    </row>
    <row r="13" spans="1:3" x14ac:dyDescent="0.2">
      <c r="A13" s="28" t="s">
        <v>36</v>
      </c>
      <c r="B13" s="29"/>
      <c r="C13" s="30"/>
    </row>
    <row r="14" spans="1:3" x14ac:dyDescent="0.2">
      <c r="A14" s="28" t="s">
        <v>37</v>
      </c>
      <c r="B14" s="29"/>
      <c r="C14" s="30"/>
    </row>
    <row r="15" spans="1:3" x14ac:dyDescent="0.2">
      <c r="A15" s="28" t="s">
        <v>38</v>
      </c>
      <c r="B15" s="29"/>
      <c r="C15" s="30"/>
    </row>
    <row r="16" spans="1:3" x14ac:dyDescent="0.2">
      <c r="A16" s="28" t="s">
        <v>39</v>
      </c>
      <c r="B16" s="29"/>
      <c r="C16" s="30"/>
    </row>
    <row r="17" spans="1:3" x14ac:dyDescent="0.2">
      <c r="A17" s="28" t="s">
        <v>40</v>
      </c>
      <c r="B17" s="29"/>
      <c r="C17" s="30"/>
    </row>
    <row r="18" spans="1:3" x14ac:dyDescent="0.2">
      <c r="A18" s="28" t="s">
        <v>41</v>
      </c>
      <c r="B18" s="29"/>
      <c r="C18" s="30"/>
    </row>
    <row r="19" spans="1:3" x14ac:dyDescent="0.2">
      <c r="A19" s="28" t="s">
        <v>42</v>
      </c>
      <c r="B19" s="29"/>
      <c r="C19" s="30"/>
    </row>
    <row r="20" spans="1:3" ht="13.5" thickBot="1" x14ac:dyDescent="0.25">
      <c r="A20" s="31" t="s">
        <v>43</v>
      </c>
      <c r="B20" s="32"/>
      <c r="C20" s="33"/>
    </row>
    <row r="21" spans="1:3" ht="14.25" x14ac:dyDescent="0.2">
      <c r="A21" s="34"/>
    </row>
    <row r="22" spans="1:3" ht="15.75" thickBot="1" x14ac:dyDescent="0.3">
      <c r="A22" s="35" t="s">
        <v>44</v>
      </c>
    </row>
    <row r="23" spans="1:3" x14ac:dyDescent="0.2">
      <c r="A23" s="36" t="s">
        <v>45</v>
      </c>
      <c r="B23" s="26"/>
      <c r="C23" s="27"/>
    </row>
    <row r="24" spans="1:3" x14ac:dyDescent="0.2">
      <c r="A24" s="37" t="s">
        <v>46</v>
      </c>
      <c r="B24" s="29"/>
      <c r="C24" s="30"/>
    </row>
    <row r="25" spans="1:3" x14ac:dyDescent="0.2">
      <c r="A25" s="37" t="s">
        <v>47</v>
      </c>
      <c r="B25" s="29"/>
      <c r="C25" s="30"/>
    </row>
    <row r="26" spans="1:3" x14ac:dyDescent="0.2">
      <c r="A26" s="37" t="s">
        <v>48</v>
      </c>
      <c r="B26" s="29"/>
      <c r="C26" s="30"/>
    </row>
    <row r="27" spans="1:3" x14ac:dyDescent="0.2">
      <c r="A27" s="37" t="s">
        <v>49</v>
      </c>
      <c r="B27" s="29"/>
      <c r="C27" s="30"/>
    </row>
    <row r="28" spans="1:3" ht="25.5" x14ac:dyDescent="0.2">
      <c r="A28" s="37" t="s">
        <v>50</v>
      </c>
      <c r="B28" s="29"/>
      <c r="C28" s="30"/>
    </row>
    <row r="29" spans="1:3" x14ac:dyDescent="0.2">
      <c r="A29" s="37" t="s">
        <v>51</v>
      </c>
      <c r="B29" s="29"/>
      <c r="C29" s="30"/>
    </row>
    <row r="30" spans="1:3" x14ac:dyDescent="0.2">
      <c r="A30" s="37" t="s">
        <v>52</v>
      </c>
      <c r="B30" s="29"/>
      <c r="C30" s="30"/>
    </row>
    <row r="31" spans="1:3" x14ac:dyDescent="0.2">
      <c r="A31" s="37" t="s">
        <v>53</v>
      </c>
      <c r="B31" s="29"/>
      <c r="C31" s="30"/>
    </row>
    <row r="32" spans="1:3" ht="25.5" x14ac:dyDescent="0.2">
      <c r="A32" s="37" t="s">
        <v>54</v>
      </c>
      <c r="B32" s="29"/>
      <c r="C32" s="30"/>
    </row>
    <row r="33" spans="1:4" x14ac:dyDescent="0.2">
      <c r="A33" s="37" t="s">
        <v>55</v>
      </c>
      <c r="B33" s="29"/>
      <c r="C33" s="30"/>
    </row>
    <row r="34" spans="1:4" ht="25.5" x14ac:dyDescent="0.2">
      <c r="A34" s="37" t="s">
        <v>56</v>
      </c>
      <c r="B34" s="29"/>
      <c r="C34" s="30"/>
    </row>
    <row r="35" spans="1:4" ht="26.25" thickBot="1" x14ac:dyDescent="0.25">
      <c r="A35" s="38" t="s">
        <v>57</v>
      </c>
      <c r="B35" s="32"/>
      <c r="C35" s="33"/>
    </row>
    <row r="36" spans="1:4" ht="14.25" x14ac:dyDescent="0.2">
      <c r="A36" s="34"/>
    </row>
    <row r="37" spans="1:4" ht="15.75" thickBot="1" x14ac:dyDescent="0.3">
      <c r="A37" s="35" t="s">
        <v>58</v>
      </c>
    </row>
    <row r="38" spans="1:4" x14ac:dyDescent="0.2">
      <c r="A38" s="25" t="s">
        <v>59</v>
      </c>
      <c r="B38" s="26"/>
      <c r="C38" s="27"/>
    </row>
    <row r="39" spans="1:4" x14ac:dyDescent="0.2">
      <c r="A39" s="28" t="s">
        <v>60</v>
      </c>
      <c r="B39" s="29"/>
      <c r="C39" s="30"/>
    </row>
    <row r="40" spans="1:4" x14ac:dyDescent="0.2">
      <c r="A40" s="28" t="s">
        <v>61</v>
      </c>
      <c r="B40" s="29"/>
      <c r="C40" s="30"/>
    </row>
    <row r="41" spans="1:4" x14ac:dyDescent="0.2">
      <c r="A41" s="28" t="s">
        <v>62</v>
      </c>
      <c r="B41" s="29"/>
      <c r="C41" s="30"/>
    </row>
    <row r="42" spans="1:4" x14ac:dyDescent="0.2">
      <c r="A42" s="28" t="s">
        <v>63</v>
      </c>
      <c r="B42" s="29"/>
      <c r="C42" s="30"/>
    </row>
    <row r="43" spans="1:4" ht="13.5" thickBot="1" x14ac:dyDescent="0.25">
      <c r="A43" s="31" t="s">
        <v>64</v>
      </c>
      <c r="B43" s="32"/>
      <c r="C43" s="33"/>
    </row>
    <row r="44" spans="1:4" ht="14.25" x14ac:dyDescent="0.2">
      <c r="A44" s="34"/>
    </row>
    <row r="45" spans="1:4" ht="15.75" thickBot="1" x14ac:dyDescent="0.3">
      <c r="A45" s="35" t="s">
        <v>65</v>
      </c>
    </row>
    <row r="46" spans="1:4" ht="15.75" x14ac:dyDescent="0.25">
      <c r="A46" s="36" t="s">
        <v>66</v>
      </c>
      <c r="B46" s="26"/>
      <c r="C46" s="27"/>
      <c r="D46" s="39"/>
    </row>
    <row r="47" spans="1:4" ht="15.75" x14ac:dyDescent="0.25">
      <c r="A47" s="37" t="s">
        <v>67</v>
      </c>
      <c r="B47" s="29"/>
      <c r="C47" s="30"/>
      <c r="D47" s="39"/>
    </row>
    <row r="48" spans="1:4" ht="15.75" x14ac:dyDescent="0.25">
      <c r="A48" s="37" t="s">
        <v>68</v>
      </c>
      <c r="B48" s="29"/>
      <c r="C48" s="30"/>
      <c r="D48" s="39"/>
    </row>
    <row r="49" spans="1:4" ht="15.75" x14ac:dyDescent="0.25">
      <c r="A49" s="37" t="s">
        <v>69</v>
      </c>
      <c r="B49" s="29"/>
      <c r="C49" s="30"/>
      <c r="D49" s="39"/>
    </row>
    <row r="50" spans="1:4" ht="15.75" x14ac:dyDescent="0.25">
      <c r="A50" s="37" t="s">
        <v>70</v>
      </c>
      <c r="B50" s="29"/>
      <c r="C50" s="30"/>
      <c r="D50" s="39"/>
    </row>
    <row r="51" spans="1:4" ht="51.75" thickBot="1" x14ac:dyDescent="0.25">
      <c r="A51" s="38" t="s">
        <v>71</v>
      </c>
      <c r="B51" s="32"/>
      <c r="C51" s="33"/>
    </row>
    <row r="54" spans="1:4" ht="15" x14ac:dyDescent="0.25">
      <c r="A54" s="74" t="s">
        <v>72</v>
      </c>
      <c r="B54" s="74"/>
      <c r="C54" s="74"/>
    </row>
    <row r="56" spans="1:4" ht="15.75" thickBot="1" x14ac:dyDescent="0.3">
      <c r="A56" s="23" t="s">
        <v>73</v>
      </c>
      <c r="B56" s="40" t="s">
        <v>74</v>
      </c>
    </row>
    <row r="57" spans="1:4" x14ac:dyDescent="0.2">
      <c r="A57" s="25" t="s">
        <v>75</v>
      </c>
      <c r="B57" s="41"/>
      <c r="C57" s="42"/>
    </row>
    <row r="58" spans="1:4" ht="13.5" thickBot="1" x14ac:dyDescent="0.25">
      <c r="A58" s="31" t="s">
        <v>76</v>
      </c>
      <c r="B58" s="43"/>
      <c r="C58" s="42"/>
    </row>
    <row r="59" spans="1:4" x14ac:dyDescent="0.2">
      <c r="B59" s="42"/>
      <c r="C59" s="42"/>
    </row>
    <row r="60" spans="1:4" ht="15.75" thickBot="1" x14ac:dyDescent="0.3">
      <c r="A60" s="23" t="s">
        <v>77</v>
      </c>
      <c r="B60" s="40" t="s">
        <v>78</v>
      </c>
      <c r="C60" s="45" t="s">
        <v>79</v>
      </c>
    </row>
    <row r="61" spans="1:4" x14ac:dyDescent="0.2">
      <c r="A61" s="25" t="s">
        <v>80</v>
      </c>
      <c r="B61" s="46"/>
      <c r="C61" s="47" t="s">
        <v>81</v>
      </c>
    </row>
    <row r="62" spans="1:4" ht="13.5" thickBot="1" x14ac:dyDescent="0.25">
      <c r="A62" s="31" t="s">
        <v>82</v>
      </c>
      <c r="B62" s="48"/>
      <c r="C62" s="49" t="s">
        <v>83</v>
      </c>
    </row>
    <row r="63" spans="1:4" x14ac:dyDescent="0.2">
      <c r="C63" s="42"/>
    </row>
    <row r="64" spans="1:4" ht="15.75" thickBot="1" x14ac:dyDescent="0.3">
      <c r="A64" s="23" t="s">
        <v>84</v>
      </c>
      <c r="B64" s="40" t="s">
        <v>78</v>
      </c>
      <c r="C64" s="45" t="s">
        <v>79</v>
      </c>
    </row>
    <row r="65" spans="1:3" ht="13.5" thickBot="1" x14ac:dyDescent="0.25">
      <c r="A65" s="25" t="s">
        <v>85</v>
      </c>
      <c r="B65" s="46"/>
      <c r="C65" s="47" t="s">
        <v>86</v>
      </c>
    </row>
    <row r="66" spans="1:3" ht="13.5" thickBot="1" x14ac:dyDescent="0.25">
      <c r="A66" s="31" t="s">
        <v>87</v>
      </c>
      <c r="B66" s="48"/>
      <c r="C66" s="50" t="s">
        <v>86</v>
      </c>
    </row>
    <row r="67" spans="1:3" x14ac:dyDescent="0.2">
      <c r="A67" s="51"/>
      <c r="B67" s="52"/>
      <c r="C67" s="40"/>
    </row>
    <row r="68" spans="1:3" ht="15" x14ac:dyDescent="0.25">
      <c r="A68" s="74" t="s">
        <v>88</v>
      </c>
      <c r="B68" s="74"/>
      <c r="C68" s="74"/>
    </row>
    <row r="69" spans="1:3" ht="15" x14ac:dyDescent="0.25">
      <c r="A69" s="53"/>
      <c r="B69" s="53"/>
      <c r="C69" s="53"/>
    </row>
    <row r="70" spans="1:3" ht="44.25" customHeight="1" x14ac:dyDescent="0.2">
      <c r="A70" s="75" t="s">
        <v>89</v>
      </c>
      <c r="B70" s="75"/>
      <c r="C70" s="75"/>
    </row>
    <row r="71" spans="1:3" ht="12" customHeight="1" x14ac:dyDescent="0.2">
      <c r="A71" s="54"/>
      <c r="B71" s="54"/>
      <c r="C71" s="54"/>
    </row>
    <row r="72" spans="1:3" ht="13.5" thickBot="1" x14ac:dyDescent="0.25">
      <c r="A72" s="51"/>
      <c r="B72" s="21" t="s">
        <v>27</v>
      </c>
      <c r="C72" s="40" t="s">
        <v>90</v>
      </c>
    </row>
    <row r="73" spans="1:3" x14ac:dyDescent="0.2">
      <c r="A73" s="55" t="s">
        <v>91</v>
      </c>
      <c r="B73" s="56"/>
      <c r="C73" s="57"/>
    </row>
    <row r="74" spans="1:3" x14ac:dyDescent="0.2">
      <c r="A74" s="58" t="s">
        <v>92</v>
      </c>
      <c r="B74" s="59"/>
      <c r="C74" s="60"/>
    </row>
    <row r="75" spans="1:3" x14ac:dyDescent="0.2">
      <c r="A75" s="58" t="s">
        <v>93</v>
      </c>
      <c r="B75" s="59"/>
      <c r="C75" s="60"/>
    </row>
    <row r="76" spans="1:3" x14ac:dyDescent="0.2">
      <c r="A76" s="58" t="s">
        <v>94</v>
      </c>
      <c r="B76" s="59"/>
      <c r="C76" s="60"/>
    </row>
    <row r="77" spans="1:3" x14ac:dyDescent="0.2">
      <c r="A77" s="58" t="s">
        <v>95</v>
      </c>
      <c r="B77" s="59"/>
      <c r="C77" s="60"/>
    </row>
    <row r="78" spans="1:3" x14ac:dyDescent="0.2">
      <c r="A78" s="58" t="s">
        <v>96</v>
      </c>
      <c r="B78" s="59"/>
      <c r="C78" s="60"/>
    </row>
    <row r="79" spans="1:3" x14ac:dyDescent="0.2">
      <c r="A79" s="58" t="s">
        <v>97</v>
      </c>
      <c r="B79" s="59"/>
      <c r="C79" s="60"/>
    </row>
    <row r="80" spans="1:3" x14ac:dyDescent="0.2">
      <c r="A80" s="58" t="s">
        <v>98</v>
      </c>
      <c r="B80" s="59"/>
      <c r="C80" s="60"/>
    </row>
    <row r="81" spans="1:3" x14ac:dyDescent="0.2">
      <c r="A81" s="58" t="s">
        <v>99</v>
      </c>
      <c r="B81" s="59"/>
      <c r="C81" s="60"/>
    </row>
    <row r="82" spans="1:3" x14ac:dyDescent="0.2">
      <c r="A82" s="58" t="s">
        <v>100</v>
      </c>
      <c r="B82" s="59"/>
      <c r="C82" s="60"/>
    </row>
    <row r="83" spans="1:3" x14ac:dyDescent="0.2">
      <c r="A83" s="58" t="s">
        <v>101</v>
      </c>
      <c r="B83" s="61"/>
      <c r="C83" s="60"/>
    </row>
    <row r="84" spans="1:3" x14ac:dyDescent="0.2">
      <c r="A84" s="58" t="s">
        <v>102</v>
      </c>
      <c r="B84" s="59"/>
      <c r="C84" s="60"/>
    </row>
    <row r="85" spans="1:3" x14ac:dyDescent="0.2">
      <c r="A85" s="58" t="s">
        <v>103</v>
      </c>
      <c r="B85" s="59"/>
      <c r="C85" s="60"/>
    </row>
    <row r="86" spans="1:3" x14ac:dyDescent="0.2">
      <c r="A86" s="58" t="s">
        <v>104</v>
      </c>
      <c r="B86" s="59"/>
      <c r="C86" s="60"/>
    </row>
    <row r="87" spans="1:3" x14ac:dyDescent="0.2">
      <c r="A87" s="58" t="s">
        <v>105</v>
      </c>
      <c r="B87" s="59"/>
      <c r="C87" s="60"/>
    </row>
    <row r="88" spans="1:3" x14ac:dyDescent="0.2">
      <c r="A88" s="58" t="s">
        <v>106</v>
      </c>
      <c r="B88" s="59"/>
      <c r="C88" s="60"/>
    </row>
    <row r="89" spans="1:3" x14ac:dyDescent="0.2">
      <c r="A89" s="58" t="s">
        <v>107</v>
      </c>
      <c r="B89" s="59"/>
      <c r="C89" s="60"/>
    </row>
    <row r="90" spans="1:3" x14ac:dyDescent="0.2">
      <c r="A90" s="58" t="s">
        <v>108</v>
      </c>
      <c r="B90" s="59"/>
      <c r="C90" s="60"/>
    </row>
    <row r="91" spans="1:3" ht="13.5" thickBot="1" x14ac:dyDescent="0.25">
      <c r="A91" s="62" t="s">
        <v>109</v>
      </c>
      <c r="B91" s="63"/>
      <c r="C91" s="64"/>
    </row>
    <row r="92" spans="1:3" x14ac:dyDescent="0.2">
      <c r="A92" s="72" t="s">
        <v>110</v>
      </c>
      <c r="B92" s="72"/>
      <c r="C92" s="72"/>
    </row>
    <row r="93" spans="1:3" x14ac:dyDescent="0.2">
      <c r="A93" s="72"/>
      <c r="B93" s="72"/>
      <c r="C93" s="72"/>
    </row>
    <row r="94" spans="1:3" x14ac:dyDescent="0.2">
      <c r="A94" s="72"/>
      <c r="B94" s="72"/>
      <c r="C94" s="72"/>
    </row>
    <row r="95" spans="1:3" x14ac:dyDescent="0.2">
      <c r="A95" s="72"/>
      <c r="B95" s="72"/>
      <c r="C95" s="72"/>
    </row>
    <row r="96" spans="1:3" x14ac:dyDescent="0.2">
      <c r="A96" s="72"/>
      <c r="B96" s="72"/>
      <c r="C96" s="72"/>
    </row>
    <row r="97" spans="1:3" x14ac:dyDescent="0.2">
      <c r="A97" s="72"/>
      <c r="B97" s="72"/>
      <c r="C97" s="72"/>
    </row>
    <row r="98" spans="1:3" x14ac:dyDescent="0.2">
      <c r="A98" s="65"/>
      <c r="B98" s="65"/>
      <c r="C98" s="65"/>
    </row>
    <row r="99" spans="1:3" x14ac:dyDescent="0.2">
      <c r="A99" s="65" t="s">
        <v>111</v>
      </c>
      <c r="B99" s="65"/>
      <c r="C99" s="65"/>
    </row>
    <row r="100" spans="1:3" x14ac:dyDescent="0.2">
      <c r="A100" s="65" t="s">
        <v>112</v>
      </c>
      <c r="B100" s="65"/>
      <c r="C100" s="65"/>
    </row>
    <row r="101" spans="1:3" x14ac:dyDescent="0.2">
      <c r="A101" s="65" t="s">
        <v>113</v>
      </c>
      <c r="B101" s="65"/>
      <c r="C101" s="65"/>
    </row>
    <row r="103" spans="1:3" x14ac:dyDescent="0.2">
      <c r="A103" s="22" t="s">
        <v>114</v>
      </c>
    </row>
    <row r="105" spans="1:3" x14ac:dyDescent="0.2">
      <c r="A105" s="22" t="s">
        <v>115</v>
      </c>
    </row>
    <row r="109" spans="1:3" x14ac:dyDescent="0.2">
      <c r="A109" s="22" t="s">
        <v>116</v>
      </c>
    </row>
  </sheetData>
  <mergeCells count="6">
    <mergeCell ref="A92:C97"/>
    <mergeCell ref="A1:C1"/>
    <mergeCell ref="A3:C3"/>
    <mergeCell ref="A54:C54"/>
    <mergeCell ref="A68:C68"/>
    <mergeCell ref="A70:C70"/>
  </mergeCells>
  <pageMargins left="0.78740157480314965" right="0.78740157480314965" top="0.98425196850393704" bottom="0.98425196850393704" header="0.51181102362204722" footer="0.51181102362204722"/>
  <pageSetup paperSize="9" scale="84" orientation="portrait" r:id="rId1"/>
  <headerFooter alignWithMargins="0"/>
  <rowBreaks count="2" manualBreakCount="2">
    <brk id="51" max="16383" man="1"/>
    <brk id="11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3:N37"/>
  <sheetViews>
    <sheetView workbookViewId="0">
      <selection activeCell="C28" sqref="C28"/>
    </sheetView>
  </sheetViews>
  <sheetFormatPr defaultRowHeight="11.25" x14ac:dyDescent="0.2"/>
  <cols>
    <col min="1" max="1" width="14.1640625" customWidth="1"/>
    <col min="2" max="2" width="27.6640625" bestFit="1" customWidth="1"/>
    <col min="3" max="3" width="9.83203125" customWidth="1"/>
    <col min="4" max="4" width="9.33203125" customWidth="1"/>
    <col min="5" max="5" width="13.33203125" customWidth="1"/>
    <col min="6" max="6" width="9.83203125" customWidth="1"/>
    <col min="8" max="8" width="13.33203125" customWidth="1"/>
    <col min="9" max="9" width="9.83203125" customWidth="1"/>
    <col min="11" max="11" width="13.33203125" customWidth="1"/>
    <col min="12" max="12" width="9.83203125" customWidth="1"/>
    <col min="14" max="14" width="13.33203125" customWidth="1"/>
  </cols>
  <sheetData>
    <row r="3" spans="1:14" ht="12" thickBot="1" x14ac:dyDescent="0.25"/>
    <row r="4" spans="1:14" x14ac:dyDescent="0.2">
      <c r="A4" s="2" t="s">
        <v>19</v>
      </c>
      <c r="B4" s="3"/>
      <c r="C4" s="2" t="s">
        <v>11</v>
      </c>
      <c r="D4" s="11"/>
      <c r="E4" s="3"/>
      <c r="F4" s="2" t="s">
        <v>21</v>
      </c>
      <c r="G4" s="11"/>
      <c r="H4" s="3"/>
      <c r="I4" s="2" t="s">
        <v>22</v>
      </c>
      <c r="J4" s="11"/>
      <c r="K4" s="3"/>
      <c r="L4" s="2" t="s">
        <v>23</v>
      </c>
      <c r="M4" s="11"/>
      <c r="N4" s="3"/>
    </row>
    <row r="5" spans="1:14" x14ac:dyDescent="0.2">
      <c r="A5" s="4"/>
      <c r="B5" s="5" t="s">
        <v>0</v>
      </c>
      <c r="C5" s="4">
        <v>28</v>
      </c>
      <c r="D5" s="12"/>
      <c r="E5" s="5"/>
      <c r="F5" s="4">
        <v>101</v>
      </c>
      <c r="G5" s="12"/>
      <c r="H5" s="5"/>
      <c r="I5" s="4">
        <v>193</v>
      </c>
      <c r="J5" s="12"/>
      <c r="K5" s="5"/>
      <c r="L5" s="4">
        <v>36</v>
      </c>
      <c r="M5" s="12"/>
      <c r="N5" s="5"/>
    </row>
    <row r="6" spans="1:14" x14ac:dyDescent="0.2">
      <c r="A6" s="4"/>
      <c r="B6" s="5" t="s">
        <v>1</v>
      </c>
      <c r="C6" s="18">
        <v>0</v>
      </c>
      <c r="D6" s="12"/>
      <c r="E6" s="5"/>
      <c r="F6" s="18">
        <v>0</v>
      </c>
      <c r="G6" s="12"/>
      <c r="H6" s="5"/>
      <c r="I6" s="18">
        <v>0</v>
      </c>
      <c r="J6" s="12"/>
      <c r="K6" s="5"/>
      <c r="L6" s="18">
        <v>0</v>
      </c>
      <c r="M6" s="12"/>
      <c r="N6" s="5"/>
    </row>
    <row r="7" spans="1:14" x14ac:dyDescent="0.2">
      <c r="A7" s="4"/>
      <c r="B7" s="5" t="s">
        <v>2</v>
      </c>
      <c r="C7" s="4">
        <v>30</v>
      </c>
      <c r="D7" s="12"/>
      <c r="E7" s="5"/>
      <c r="F7" s="4">
        <v>80</v>
      </c>
      <c r="G7" s="12"/>
      <c r="H7" s="5"/>
      <c r="I7" s="4">
        <v>300</v>
      </c>
      <c r="J7" s="12"/>
      <c r="K7" s="5"/>
      <c r="L7" s="4">
        <v>600</v>
      </c>
      <c r="M7" s="12"/>
      <c r="N7" s="5"/>
    </row>
    <row r="8" spans="1:14" x14ac:dyDescent="0.2">
      <c r="A8" s="4"/>
      <c r="B8" s="5"/>
      <c r="C8" s="4"/>
      <c r="D8" s="12"/>
      <c r="E8" s="5"/>
      <c r="F8" s="4"/>
      <c r="G8" s="12"/>
      <c r="H8" s="5"/>
      <c r="I8" s="4"/>
      <c r="J8" s="12"/>
      <c r="K8" s="5"/>
      <c r="L8" s="4"/>
      <c r="M8" s="12"/>
      <c r="N8" s="5"/>
    </row>
    <row r="9" spans="1:14" x14ac:dyDescent="0.2">
      <c r="A9" s="4"/>
      <c r="B9" s="5"/>
      <c r="C9" s="4" t="s">
        <v>8</v>
      </c>
      <c r="D9" s="12" t="s">
        <v>9</v>
      </c>
      <c r="E9" s="5"/>
      <c r="F9" s="4" t="s">
        <v>8</v>
      </c>
      <c r="G9" s="12" t="s">
        <v>9</v>
      </c>
      <c r="H9" s="5"/>
      <c r="I9" s="4" t="s">
        <v>8</v>
      </c>
      <c r="J9" s="12" t="s">
        <v>9</v>
      </c>
      <c r="K9" s="5"/>
      <c r="L9" s="4" t="s">
        <v>8</v>
      </c>
      <c r="M9" s="12" t="s">
        <v>9</v>
      </c>
      <c r="N9" s="5"/>
    </row>
    <row r="10" spans="1:14" x14ac:dyDescent="0.2">
      <c r="A10" s="4"/>
      <c r="B10" s="5" t="s">
        <v>132</v>
      </c>
      <c r="C10" s="4">
        <v>7</v>
      </c>
      <c r="D10" s="17">
        <v>0</v>
      </c>
      <c r="E10" s="14">
        <f>C10*D10</f>
        <v>0</v>
      </c>
      <c r="F10" s="4">
        <v>42</v>
      </c>
      <c r="G10" s="17">
        <v>0</v>
      </c>
      <c r="H10" s="14">
        <f>F10*G10</f>
        <v>0</v>
      </c>
      <c r="I10" s="4">
        <v>69</v>
      </c>
      <c r="J10" s="17">
        <v>0</v>
      </c>
      <c r="K10" s="14">
        <f>I10*J10</f>
        <v>0</v>
      </c>
      <c r="L10" s="4">
        <v>143</v>
      </c>
      <c r="M10" s="17">
        <v>0</v>
      </c>
      <c r="N10" s="14">
        <f>L10*M10</f>
        <v>0</v>
      </c>
    </row>
    <row r="11" spans="1:14" x14ac:dyDescent="0.2">
      <c r="A11" s="4"/>
      <c r="B11" s="5" t="s">
        <v>133</v>
      </c>
      <c r="C11" s="4">
        <v>8</v>
      </c>
      <c r="D11" s="17">
        <v>0</v>
      </c>
      <c r="E11" s="14">
        <f t="shared" ref="E11:E14" si="0">C11*D11</f>
        <v>0</v>
      </c>
      <c r="F11" s="4">
        <v>69</v>
      </c>
      <c r="G11" s="17">
        <v>0</v>
      </c>
      <c r="H11" s="14">
        <f t="shared" ref="H11:H14" si="1">F11*G11</f>
        <v>0</v>
      </c>
      <c r="I11" s="4">
        <v>100</v>
      </c>
      <c r="J11" s="17">
        <v>0</v>
      </c>
      <c r="K11" s="14">
        <f t="shared" ref="K11:K14" si="2">I11*J11</f>
        <v>0</v>
      </c>
      <c r="L11" s="4">
        <v>260</v>
      </c>
      <c r="M11" s="17">
        <v>0</v>
      </c>
      <c r="N11" s="14">
        <f t="shared" ref="N11:N14" si="3">L11*M11</f>
        <v>0</v>
      </c>
    </row>
    <row r="12" spans="1:14" x14ac:dyDescent="0.2">
      <c r="A12" s="4"/>
      <c r="B12" s="5" t="s">
        <v>3</v>
      </c>
      <c r="C12" s="4">
        <v>3</v>
      </c>
      <c r="D12" s="17">
        <v>0</v>
      </c>
      <c r="E12" s="14">
        <f t="shared" si="0"/>
        <v>0</v>
      </c>
      <c r="F12" s="4">
        <v>6</v>
      </c>
      <c r="G12" s="17">
        <v>0</v>
      </c>
      <c r="H12" s="14">
        <f t="shared" si="1"/>
        <v>0</v>
      </c>
      <c r="I12" s="4">
        <v>11</v>
      </c>
      <c r="J12" s="17">
        <v>0</v>
      </c>
      <c r="K12" s="14">
        <f t="shared" si="2"/>
        <v>0</v>
      </c>
      <c r="L12" s="4">
        <v>17</v>
      </c>
      <c r="M12" s="17">
        <v>0</v>
      </c>
      <c r="N12" s="14">
        <f t="shared" si="3"/>
        <v>0</v>
      </c>
    </row>
    <row r="13" spans="1:14" x14ac:dyDescent="0.2">
      <c r="A13" s="4"/>
      <c r="B13" s="5" t="s">
        <v>4</v>
      </c>
      <c r="C13" s="4">
        <v>21</v>
      </c>
      <c r="D13" s="17">
        <v>0</v>
      </c>
      <c r="E13" s="14">
        <f t="shared" si="0"/>
        <v>0</v>
      </c>
      <c r="F13" s="4">
        <v>62</v>
      </c>
      <c r="G13" s="17">
        <v>0</v>
      </c>
      <c r="H13" s="14">
        <f t="shared" si="1"/>
        <v>0</v>
      </c>
      <c r="I13" s="4">
        <v>124</v>
      </c>
      <c r="J13" s="17">
        <v>0</v>
      </c>
      <c r="K13" s="14">
        <f t="shared" si="2"/>
        <v>0</v>
      </c>
      <c r="L13" s="4">
        <v>281</v>
      </c>
      <c r="M13" s="17">
        <v>0</v>
      </c>
      <c r="N13" s="14">
        <f t="shared" si="3"/>
        <v>0</v>
      </c>
    </row>
    <row r="14" spans="1:14" ht="12" thickBot="1" x14ac:dyDescent="0.25">
      <c r="A14" s="4"/>
      <c r="B14" s="5" t="s">
        <v>5</v>
      </c>
      <c r="C14" s="4">
        <v>2</v>
      </c>
      <c r="D14" s="17">
        <v>0</v>
      </c>
      <c r="E14" s="14">
        <f t="shared" si="0"/>
        <v>0</v>
      </c>
      <c r="F14" s="4">
        <v>28</v>
      </c>
      <c r="G14" s="17">
        <v>0</v>
      </c>
      <c r="H14" s="14">
        <f t="shared" si="1"/>
        <v>0</v>
      </c>
      <c r="I14" s="4">
        <v>61</v>
      </c>
      <c r="J14" s="17">
        <v>0</v>
      </c>
      <c r="K14" s="14">
        <f t="shared" si="2"/>
        <v>0</v>
      </c>
      <c r="L14" s="4">
        <v>120</v>
      </c>
      <c r="M14" s="17">
        <v>0</v>
      </c>
      <c r="N14" s="14">
        <f t="shared" si="3"/>
        <v>0</v>
      </c>
    </row>
    <row r="15" spans="1:14" ht="12" thickBot="1" x14ac:dyDescent="0.25">
      <c r="A15" s="6"/>
      <c r="B15" s="7" t="s">
        <v>7</v>
      </c>
      <c r="C15" s="6"/>
      <c r="D15" s="13"/>
      <c r="E15" s="15">
        <f>SUM(E10:E14)</f>
        <v>0</v>
      </c>
      <c r="F15" s="6"/>
      <c r="G15" s="13"/>
      <c r="H15" s="15">
        <f>SUM(H10:H14)</f>
        <v>0</v>
      </c>
      <c r="I15" s="6"/>
      <c r="J15" s="13"/>
      <c r="K15" s="15">
        <f>SUM(K10:K14)</f>
        <v>0</v>
      </c>
      <c r="L15" s="6"/>
      <c r="M15" s="13"/>
      <c r="N15" s="15">
        <f>SUM(N10:N14)</f>
        <v>0</v>
      </c>
    </row>
    <row r="16" spans="1:14" ht="12" thickBot="1" x14ac:dyDescent="0.25">
      <c r="A16" s="8"/>
      <c r="B16" s="9" t="s">
        <v>10</v>
      </c>
      <c r="C16" s="8"/>
      <c r="D16" s="10"/>
      <c r="E16" s="16">
        <f>(E15+C6)*C5</f>
        <v>0</v>
      </c>
      <c r="F16" s="8"/>
      <c r="G16" s="10"/>
      <c r="H16" s="16">
        <f>(H15+F6)*F5</f>
        <v>0</v>
      </c>
      <c r="I16" s="8"/>
      <c r="J16" s="10"/>
      <c r="K16" s="16">
        <f>(K15+I6)*I5</f>
        <v>0</v>
      </c>
      <c r="L16" s="8"/>
      <c r="M16" s="10"/>
      <c r="N16" s="16">
        <f>(N15+L6)*L5</f>
        <v>0</v>
      </c>
    </row>
    <row r="18" spans="1:5" ht="12" thickBot="1" x14ac:dyDescent="0.25"/>
    <row r="19" spans="1:5" x14ac:dyDescent="0.2">
      <c r="A19" s="2" t="s">
        <v>20</v>
      </c>
      <c r="B19" s="11"/>
      <c r="C19" s="11" t="s">
        <v>13</v>
      </c>
      <c r="D19" s="11"/>
      <c r="E19" s="3"/>
    </row>
    <row r="20" spans="1:5" ht="12" thickBot="1" x14ac:dyDescent="0.25">
      <c r="A20" s="4"/>
      <c r="B20" s="12" t="s">
        <v>12</v>
      </c>
      <c r="C20" s="12">
        <v>608</v>
      </c>
      <c r="D20" s="17">
        <v>0</v>
      </c>
      <c r="E20" s="14">
        <f>C20*D20</f>
        <v>0</v>
      </c>
    </row>
    <row r="21" spans="1:5" ht="12" thickBot="1" x14ac:dyDescent="0.25">
      <c r="A21" s="6"/>
      <c r="B21" s="13" t="s">
        <v>14</v>
      </c>
      <c r="C21" s="13"/>
      <c r="D21" s="70"/>
      <c r="E21" s="15">
        <f>E20</f>
        <v>0</v>
      </c>
    </row>
    <row r="22" spans="1:5" x14ac:dyDescent="0.2">
      <c r="A22" s="2" t="s">
        <v>24</v>
      </c>
      <c r="B22" s="11"/>
      <c r="C22" s="11" t="s">
        <v>13</v>
      </c>
      <c r="D22" s="11"/>
      <c r="E22" s="68"/>
    </row>
    <row r="23" spans="1:5" x14ac:dyDescent="0.2">
      <c r="A23" s="4"/>
      <c r="B23" s="12" t="s">
        <v>15</v>
      </c>
      <c r="C23" s="12">
        <v>122</v>
      </c>
      <c r="D23" s="17">
        <v>0</v>
      </c>
      <c r="E23" s="14">
        <f t="shared" ref="E23:E24" si="4">C23*D23</f>
        <v>0</v>
      </c>
    </row>
    <row r="24" spans="1:5" ht="12" thickBot="1" x14ac:dyDescent="0.25">
      <c r="A24" s="4"/>
      <c r="B24" s="12" t="s">
        <v>16</v>
      </c>
      <c r="C24" s="12">
        <v>136</v>
      </c>
      <c r="D24" s="17">
        <v>0</v>
      </c>
      <c r="E24" s="14">
        <f t="shared" si="4"/>
        <v>0</v>
      </c>
    </row>
    <row r="25" spans="1:5" ht="12" thickBot="1" x14ac:dyDescent="0.25">
      <c r="A25" s="6"/>
      <c r="B25" s="13" t="s">
        <v>14</v>
      </c>
      <c r="C25" s="13"/>
      <c r="D25" s="70"/>
      <c r="E25" s="15">
        <f>SUM(E23:E24)</f>
        <v>0</v>
      </c>
    </row>
    <row r="26" spans="1:5" ht="12" thickBot="1" x14ac:dyDescent="0.25"/>
    <row r="27" spans="1:5" ht="38.25" customHeight="1" thickBot="1" x14ac:dyDescent="0.25">
      <c r="A27" s="20" t="s">
        <v>17</v>
      </c>
      <c r="B27" s="71">
        <f>24*(E16+H16+K16+N16+E21+E25)</f>
        <v>0</v>
      </c>
    </row>
    <row r="29" spans="1:5" ht="12" thickBot="1" x14ac:dyDescent="0.25"/>
    <row r="30" spans="1:5" x14ac:dyDescent="0.2">
      <c r="A30" s="2" t="s">
        <v>18</v>
      </c>
      <c r="B30" s="3"/>
      <c r="C30" s="11"/>
      <c r="D30" s="11"/>
      <c r="E30" s="3"/>
    </row>
    <row r="31" spans="1:5" x14ac:dyDescent="0.2">
      <c r="A31" s="4"/>
      <c r="B31" s="5" t="s">
        <v>1</v>
      </c>
      <c r="C31" s="17">
        <v>0</v>
      </c>
      <c r="D31" s="12"/>
      <c r="E31" s="5"/>
    </row>
    <row r="32" spans="1:5" x14ac:dyDescent="0.2">
      <c r="A32" s="4"/>
      <c r="B32" s="5"/>
      <c r="C32" s="12"/>
      <c r="D32" s="12"/>
      <c r="E32" s="5"/>
    </row>
    <row r="33" spans="1:5" x14ac:dyDescent="0.2">
      <c r="A33" s="4"/>
      <c r="B33" s="5"/>
      <c r="C33" s="12" t="s">
        <v>13</v>
      </c>
      <c r="D33" s="12" t="s">
        <v>9</v>
      </c>
      <c r="E33" s="5"/>
    </row>
    <row r="34" spans="1:5" x14ac:dyDescent="0.2">
      <c r="A34" s="4"/>
      <c r="B34" s="5" t="s">
        <v>132</v>
      </c>
      <c r="C34" s="12">
        <v>2022</v>
      </c>
      <c r="D34" s="17">
        <v>0</v>
      </c>
      <c r="E34" s="14">
        <f t="shared" ref="E34:E36" si="5">C34*D34</f>
        <v>0</v>
      </c>
    </row>
    <row r="35" spans="1:5" x14ac:dyDescent="0.2">
      <c r="A35" s="4"/>
      <c r="B35" s="5" t="s">
        <v>133</v>
      </c>
      <c r="C35" s="12">
        <v>2749</v>
      </c>
      <c r="D35" s="17">
        <v>0</v>
      </c>
      <c r="E35" s="14">
        <f t="shared" si="5"/>
        <v>0</v>
      </c>
    </row>
    <row r="36" spans="1:5" ht="12" thickBot="1" x14ac:dyDescent="0.25">
      <c r="A36" s="4"/>
      <c r="B36" s="5" t="s">
        <v>4</v>
      </c>
      <c r="C36" s="66">
        <v>2517</v>
      </c>
      <c r="D36" s="17">
        <v>0</v>
      </c>
      <c r="E36" s="14">
        <f t="shared" si="5"/>
        <v>0</v>
      </c>
    </row>
    <row r="37" spans="1:5" ht="12" thickBot="1" x14ac:dyDescent="0.25">
      <c r="A37" s="6"/>
      <c r="B37" s="7" t="s">
        <v>14</v>
      </c>
      <c r="C37" s="13"/>
      <c r="D37" s="13"/>
      <c r="E37" s="15">
        <f>SUM(E34:E36)</f>
        <v>0</v>
      </c>
    </row>
  </sheetData>
  <pageMargins left="0.70866141732283472" right="0.70866141732283472" top="0.78740157480314965" bottom="0.78740157480314965" header="0.31496062992125984" footer="0.31496062992125984"/>
  <pageSetup paperSize="9" scale="96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2:E17"/>
  <sheetViews>
    <sheetView workbookViewId="0">
      <selection activeCell="C28" sqref="C28"/>
    </sheetView>
  </sheetViews>
  <sheetFormatPr defaultRowHeight="11.25" x14ac:dyDescent="0.2"/>
  <cols>
    <col min="1" max="1" width="17.83203125" customWidth="1"/>
    <col min="2" max="2" width="35.5" bestFit="1" customWidth="1"/>
    <col min="3" max="3" width="11.5" customWidth="1"/>
    <col min="4" max="4" width="15" bestFit="1" customWidth="1"/>
    <col min="5" max="5" width="16.1640625" customWidth="1"/>
  </cols>
  <sheetData>
    <row r="2" spans="1:5" ht="12" thickBot="1" x14ac:dyDescent="0.25"/>
    <row r="3" spans="1:5" x14ac:dyDescent="0.2">
      <c r="A3" s="2" t="s">
        <v>117</v>
      </c>
      <c r="B3" s="11"/>
      <c r="C3" s="11"/>
      <c r="D3" s="11"/>
      <c r="E3" s="3"/>
    </row>
    <row r="4" spans="1:5" x14ac:dyDescent="0.2">
      <c r="A4" s="4"/>
      <c r="B4" s="12" t="s">
        <v>118</v>
      </c>
      <c r="C4" s="12">
        <v>341</v>
      </c>
      <c r="D4" s="12"/>
      <c r="E4" s="5"/>
    </row>
    <row r="5" spans="1:5" x14ac:dyDescent="0.2">
      <c r="A5" s="4"/>
      <c r="B5" s="12" t="s">
        <v>119</v>
      </c>
      <c r="C5" s="17">
        <v>0</v>
      </c>
      <c r="D5" s="12" t="s">
        <v>123</v>
      </c>
      <c r="E5" s="14">
        <f>C4*C5</f>
        <v>0</v>
      </c>
    </row>
    <row r="6" spans="1:5" x14ac:dyDescent="0.2">
      <c r="A6" s="4"/>
      <c r="B6" s="12" t="s">
        <v>125</v>
      </c>
      <c r="C6" s="12">
        <v>2766</v>
      </c>
      <c r="D6" s="17">
        <v>0</v>
      </c>
      <c r="E6" s="14">
        <f>C6*D6</f>
        <v>0</v>
      </c>
    </row>
    <row r="7" spans="1:5" x14ac:dyDescent="0.2">
      <c r="A7" s="4"/>
      <c r="B7" s="12" t="s">
        <v>126</v>
      </c>
      <c r="C7" s="66">
        <v>44</v>
      </c>
      <c r="D7" s="17">
        <v>0</v>
      </c>
      <c r="E7" s="14">
        <f>C7*D7</f>
        <v>0</v>
      </c>
    </row>
    <row r="8" spans="1:5" x14ac:dyDescent="0.2">
      <c r="A8" s="4"/>
      <c r="B8" s="12"/>
      <c r="C8" s="12"/>
      <c r="D8" s="12"/>
      <c r="E8" s="5"/>
    </row>
    <row r="9" spans="1:5" x14ac:dyDescent="0.2">
      <c r="A9" s="4"/>
      <c r="B9" s="12" t="s">
        <v>120</v>
      </c>
      <c r="C9" s="12">
        <v>286</v>
      </c>
      <c r="D9" s="12"/>
      <c r="E9" s="5"/>
    </row>
    <row r="10" spans="1:5" x14ac:dyDescent="0.2">
      <c r="A10" s="4"/>
      <c r="B10" s="12" t="s">
        <v>121</v>
      </c>
      <c r="C10" s="17">
        <v>0</v>
      </c>
      <c r="D10" s="12"/>
      <c r="E10" s="14">
        <f>C9*C10</f>
        <v>0</v>
      </c>
    </row>
    <row r="11" spans="1:5" x14ac:dyDescent="0.2">
      <c r="A11" s="4"/>
      <c r="B11" s="12"/>
      <c r="C11" s="12"/>
      <c r="D11" s="12"/>
      <c r="E11" s="5"/>
    </row>
    <row r="12" spans="1:5" x14ac:dyDescent="0.2">
      <c r="A12" s="4"/>
      <c r="B12" s="12" t="s">
        <v>122</v>
      </c>
      <c r="C12" s="12">
        <v>82</v>
      </c>
      <c r="D12" s="12"/>
      <c r="E12" s="5"/>
    </row>
    <row r="13" spans="1:5" ht="12" thickBot="1" x14ac:dyDescent="0.25">
      <c r="A13" s="4"/>
      <c r="B13" s="12" t="s">
        <v>121</v>
      </c>
      <c r="C13" s="17">
        <v>0</v>
      </c>
      <c r="D13" s="12"/>
      <c r="E13" s="14">
        <f>C12*C13</f>
        <v>0</v>
      </c>
    </row>
    <row r="14" spans="1:5" ht="12" thickBot="1" x14ac:dyDescent="0.25">
      <c r="A14" s="6"/>
      <c r="B14" s="13" t="s">
        <v>6</v>
      </c>
      <c r="C14" s="13"/>
      <c r="D14" s="13"/>
      <c r="E14" s="15">
        <f>SUM(E5:E13)</f>
        <v>0</v>
      </c>
    </row>
    <row r="16" spans="1:5" ht="12" thickBot="1" x14ac:dyDescent="0.25"/>
    <row r="17" spans="1:2" ht="34.5" thickBot="1" x14ac:dyDescent="0.25">
      <c r="A17" s="20" t="s">
        <v>124</v>
      </c>
      <c r="B17" s="71">
        <f>24*E14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2:B8"/>
  <sheetViews>
    <sheetView tabSelected="1" workbookViewId="0">
      <selection activeCell="C28" sqref="C28"/>
    </sheetView>
  </sheetViews>
  <sheetFormatPr defaultRowHeight="11.25" x14ac:dyDescent="0.2"/>
  <cols>
    <col min="1" max="1" width="32.83203125" bestFit="1" customWidth="1"/>
    <col min="2" max="2" width="21.6640625" customWidth="1"/>
  </cols>
  <sheetData>
    <row r="2" spans="1:2" x14ac:dyDescent="0.2">
      <c r="A2" s="1" t="s">
        <v>127</v>
      </c>
    </row>
    <row r="3" spans="1:2" ht="12" thickBot="1" x14ac:dyDescent="0.25"/>
    <row r="4" spans="1:2" x14ac:dyDescent="0.2">
      <c r="A4" s="67" t="s">
        <v>128</v>
      </c>
      <c r="B4" s="68">
        <f>'Příloha č.9'!B27</f>
        <v>0</v>
      </c>
    </row>
    <row r="5" spans="1:2" x14ac:dyDescent="0.2">
      <c r="A5" s="4" t="s">
        <v>129</v>
      </c>
      <c r="B5" s="14">
        <f>'Příloha č.10'!B17</f>
        <v>0</v>
      </c>
    </row>
    <row r="6" spans="1:2" ht="12" thickBot="1" x14ac:dyDescent="0.25">
      <c r="A6" s="6" t="s">
        <v>130</v>
      </c>
      <c r="B6" s="19">
        <f>24*('Příloha č.9'!E37+'Příloha č.9'!C31)</f>
        <v>0</v>
      </c>
    </row>
    <row r="7" spans="1:2" ht="12" thickBot="1" x14ac:dyDescent="0.25"/>
    <row r="8" spans="1:2" ht="12" thickBot="1" x14ac:dyDescent="0.25">
      <c r="A8" s="69" t="s">
        <v>131</v>
      </c>
      <c r="B8" s="16">
        <f>SUM(B4:B6)</f>
        <v>0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Příloha č. 8</vt:lpstr>
      <vt:lpstr>Příloha č.9</vt:lpstr>
      <vt:lpstr>Příloha č.10</vt:lpstr>
      <vt:lpstr>Příloha č.11</vt:lpstr>
      <vt:lpstr>'Příloha č. 8'!Oblast_tisku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Kapsa</dc:creator>
  <cp:lastModifiedBy>Trnka Milan</cp:lastModifiedBy>
  <cp:lastPrinted>2014-04-16T06:30:53Z</cp:lastPrinted>
  <dcterms:created xsi:type="dcterms:W3CDTF">2014-02-23T20:23:17Z</dcterms:created>
  <dcterms:modified xsi:type="dcterms:W3CDTF">2014-04-16T06:30:57Z</dcterms:modified>
</cp:coreProperties>
</file>