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filterPrivacy="1" codeName="ThisWorkbook" defaultThemeVersion="124226"/>
  <xr:revisionPtr revIDLastSave="0" documentId="13_ncr:1_{144525CC-FC89-4398-A62F-B090AC5DC5B0}" xr6:coauthVersionLast="47" xr6:coauthVersionMax="47" xr10:uidLastSave="{00000000-0000-0000-0000-000000000000}"/>
  <bookViews>
    <workbookView xWindow="-120" yWindow="-120" windowWidth="29040" windowHeight="17640" xr2:uid="{00000000-000D-0000-FFFF-FFFF00000000}"/>
  </bookViews>
  <sheets>
    <sheet name="ASŘ a MaR - část skladu" sheetId="76" r:id="rId1"/>
  </sheets>
  <externalReferences>
    <externalReference r:id="rId2"/>
    <externalReference r:id="rId3"/>
    <externalReference r:id="rId4"/>
    <externalReference r:id="rId5"/>
    <externalReference r:id="rId6"/>
    <externalReference r:id="rId7"/>
  </externalReferences>
  <definedNames>
    <definedName name="__CENA__">#REF!</definedName>
    <definedName name="__MAIN__">#REF!</definedName>
    <definedName name="__MAIN2__">#REF!</definedName>
    <definedName name="__MAIN3__">#REF!</definedName>
    <definedName name="__SAZBA__">#REF!</definedName>
    <definedName name="__T0__">#REF!</definedName>
    <definedName name="__T1__">#REF!</definedName>
    <definedName name="__T2__">#REF!</definedName>
    <definedName name="__T3__">#REF!</definedName>
    <definedName name="__TE0__">#REF!</definedName>
    <definedName name="__TE1__">#REF!</definedName>
    <definedName name="__TE2__">#REF!</definedName>
    <definedName name="__TR0__">#REF!</definedName>
    <definedName name="__TR1__">#REF!</definedName>
    <definedName name="_xlnm._FilterDatabase" localSheetId="0" hidden="1">'ASŘ a MaR - část skladu'!$A$13:$M$284</definedName>
    <definedName name="_info">#REF!</definedName>
    <definedName name="_Order1" hidden="1">0</definedName>
    <definedName name="_Order2" hidden="1">0</definedName>
    <definedName name="_T1">#REF!</definedName>
    <definedName name="a" hidden="1">{"'List1'!$A$1:$J$73"}</definedName>
    <definedName name="AL_obvodový_plášť">'[1]SO 11.1A Výkaz výměr'!#REF!</definedName>
    <definedName name="ArchivniCislo">#REF!</definedName>
    <definedName name="ats">#REF!</definedName>
    <definedName name="b_10">#REF!</definedName>
    <definedName name="b_25">#REF!</definedName>
    <definedName name="b_30">#REF!</definedName>
    <definedName name="b_35">#REF!</definedName>
    <definedName name="b_40">#REF!</definedName>
    <definedName name="b_50">#REF!</definedName>
    <definedName name="b_60">#REF!</definedName>
    <definedName name="be_be">#REF!</definedName>
    <definedName name="be_pf">#REF!</definedName>
    <definedName name="be_sc">#REF!</definedName>
    <definedName name="be_sch">#REF!</definedName>
    <definedName name="be_so">#REF!</definedName>
    <definedName name="be_sp">#REF!</definedName>
    <definedName name="be_st">#REF!</definedName>
    <definedName name="CC">#REF!</definedName>
    <definedName name="CC_12">#REF!</definedName>
    <definedName name="CC_34">#REF!</definedName>
    <definedName name="CC_50">#REF!</definedName>
    <definedName name="Cena">#REF!</definedName>
    <definedName name="Cena_2">#REF!</definedName>
    <definedName name="Cena_dokumentace">#REF!</definedName>
    <definedName name="Cena1">#REF!</definedName>
    <definedName name="Cena1_2">#REF!</definedName>
    <definedName name="Cena2">#REF!</definedName>
    <definedName name="Cena2_2">#REF!</definedName>
    <definedName name="Cena3">#REF!</definedName>
    <definedName name="Cena3_2">#REF!</definedName>
    <definedName name="Cena4">#REF!</definedName>
    <definedName name="Cena4_2">#REF!</definedName>
    <definedName name="Cena5">#REF!</definedName>
    <definedName name="Cena5_2">#REF!</definedName>
    <definedName name="Cena6">#REF!</definedName>
    <definedName name="Cena6_2">#REF!</definedName>
    <definedName name="Cena7">#REF!</definedName>
    <definedName name="Cena7_2">#REF!</definedName>
    <definedName name="Cena8">#REF!</definedName>
    <definedName name="Cena8_2">#REF!</definedName>
    <definedName name="CisloStavby">#REF!</definedName>
    <definedName name="Datum">[2]MaR!#REF!</definedName>
    <definedName name="Datum_2">[2]MaR!#REF!</definedName>
    <definedName name="DatumDokonceni">#REF!</definedName>
    <definedName name="DeleniObjektu">#REF!</definedName>
    <definedName name="dem">#REF!</definedName>
    <definedName name="Dispečink">[2]MaR!#REF!</definedName>
    <definedName name="Dispečink_2">[2]MaR!#REF!</definedName>
    <definedName name="DO">#REF!</definedName>
    <definedName name="DO_12">#REF!</definedName>
    <definedName name="DO_34">#REF!</definedName>
    <definedName name="DO_50">#REF!</definedName>
    <definedName name="DOD">#REF!</definedName>
    <definedName name="DOD_12">#REF!</definedName>
    <definedName name="DOD_34">#REF!</definedName>
    <definedName name="DOD_50">#REF!</definedName>
    <definedName name="DPJ">#REF!</definedName>
    <definedName name="DPJ_12">#REF!</definedName>
    <definedName name="DPJ_34">#REF!</definedName>
    <definedName name="DPJ_50">#REF!</definedName>
    <definedName name="Est_copy_první">#REF!</definedName>
    <definedName name="Est_poslední">#REF!</definedName>
    <definedName name="Est_první">#REF!</definedName>
    <definedName name="eur">#REF!</definedName>
    <definedName name="Excel_BuiltIn_Print_Area_1_1">#REF!</definedName>
    <definedName name="Excel_BuiltIn_Print_Area_1_1_1">#REF!</definedName>
    <definedName name="Excel_BuiltIn_Print_Area_2_1">#REF!</definedName>
    <definedName name="Excel_BuiltIn_Print_Area_3_1">#REF!</definedName>
    <definedName name="fakt">[3]App_6!#REF!</definedName>
    <definedName name="Format">#REF!</definedName>
    <definedName name="gbp">#REF!</definedName>
    <definedName name="HIP">#REF!</definedName>
    <definedName name="Hlavička">[2]MaR!#REF!</definedName>
    <definedName name="Hlavička_2">[2]MaR!#REF!</definedName>
    <definedName name="HTML_CodePage" hidden="1">1250</definedName>
    <definedName name="HTML_Control" hidden="1">{"'List1'!$A$1:$J$73"}</definedName>
    <definedName name="HTML_Description" hidden="1">""</definedName>
    <definedName name="HTML_Email" hidden="1">""</definedName>
    <definedName name="HTML_Header" hidden="1">"List1"</definedName>
    <definedName name="HTML_LastUpdate" hidden="1">"20.2.1998"</definedName>
    <definedName name="HTML_LineAfter" hidden="1">FALSE</definedName>
    <definedName name="HTML_LineBefore" hidden="1">FALSE</definedName>
    <definedName name="HTML_Name" hidden="1">"Otakar KOUDELKA"</definedName>
    <definedName name="HTML_OBDlg2" hidden="1">TRUE</definedName>
    <definedName name="HTML_OBDlg4" hidden="1">TRUE</definedName>
    <definedName name="HTML_OS" hidden="1">0</definedName>
    <definedName name="HTML_PathFile" hidden="1">"C:\WINNT40\Profiles\Koudelka.000\Dokumenty\HTML.htm"</definedName>
    <definedName name="HTML_Title" hidden="1">"Sešit2"</definedName>
    <definedName name="chf">#REF!</definedName>
    <definedName name="Integr_poslední">#REF!</definedName>
    <definedName name="Izolace_akustické">'[1]SO 11.1A Výkaz výměr'!#REF!</definedName>
    <definedName name="Izolace_proti_vodě">'[1]SO 11.1A Výkaz výměr'!#REF!</definedName>
    <definedName name="k_6_ko">#REF!</definedName>
    <definedName name="k_6_sz">#REF!</definedName>
    <definedName name="k_8_ko">#REF!</definedName>
    <definedName name="k_8_sz">#REF!</definedName>
    <definedName name="kk" hidden="1">{"'List1'!$A$1:$J$73"}</definedName>
    <definedName name="Kod">#REF!</definedName>
    <definedName name="Kod_2">#REF!</definedName>
    <definedName name="Komunikace">'[1]SO 11.1A Výkaz výměr'!#REF!</definedName>
    <definedName name="Konstrukce_klempířské">'[1]SO 11.1A Výkaz výměr'!#REF!</definedName>
    <definedName name="Konstrukce_tesařské">'[4]SO 51.4 Výkaz výměr'!#REF!</definedName>
    <definedName name="Konstrukce_truhlářské">'[1]SO 11.1A Výkaz výměr'!#REF!</definedName>
    <definedName name="Kovové_stavební_doplňkové_konstrukce">'[1]SO 11.1A Výkaz výměr'!#REF!</definedName>
    <definedName name="kr_15">#REF!</definedName>
    <definedName name="kr_15_ła">#REF!</definedName>
    <definedName name="KSDK">'[4]SO 51.4 Výkaz výměr'!#REF!</definedName>
    <definedName name="la">#REF!</definedName>
    <definedName name="Malby__tapety__nátěry__nástřiky">'[1]SO 11.1A Výkaz výměr'!#REF!</definedName>
    <definedName name="Meritko">#REF!</definedName>
    <definedName name="MIstoStavby">#REF!</definedName>
    <definedName name="MJ">#REF!</definedName>
    <definedName name="MJ_12">#REF!</definedName>
    <definedName name="MJ_34">#REF!</definedName>
    <definedName name="MJ_50">#REF!</definedName>
    <definedName name="MO">#REF!</definedName>
    <definedName name="MO_12">#REF!</definedName>
    <definedName name="MO_34">#REF!</definedName>
    <definedName name="MO_50">#REF!</definedName>
    <definedName name="MONT">#REF!</definedName>
    <definedName name="MONT_12">#REF!</definedName>
    <definedName name="MONT_34">#REF!</definedName>
    <definedName name="MONT_50">#REF!</definedName>
    <definedName name="NazevObjektu">#REF!</definedName>
    <definedName name="NazevStavby">#REF!</definedName>
    <definedName name="NazevZakazky">#REF!</definedName>
    <definedName name="_xlnm.Print_Titles" localSheetId="0">'ASŘ a MaR - část skladu'!$1:$10</definedName>
    <definedName name="ob_8_30">#REF!</definedName>
    <definedName name="Objednatel">#REF!</definedName>
    <definedName name="Obklady_keramické">'[1]SO 11.1A Výkaz výměr'!#REF!</definedName>
    <definedName name="_xlnm.Print_Area" localSheetId="0">'ASŘ a MaR - část skladu'!$A$1:$M$301</definedName>
    <definedName name="OP">#REF!</definedName>
    <definedName name="OP_12">#REF!</definedName>
    <definedName name="OP_34">#REF!</definedName>
    <definedName name="OP_50">#REF!</definedName>
    <definedName name="Ostatní_výrobky">'[4]SO 51.4 Výkaz výměr'!#REF!</definedName>
    <definedName name="Parametry">#REF!</definedName>
    <definedName name="pia">#REF!</definedName>
    <definedName name="PJ">#REF!</definedName>
    <definedName name="PJ_12">#REF!</definedName>
    <definedName name="PJ_34">#REF!</definedName>
    <definedName name="PJ_50">#REF!</definedName>
    <definedName name="pln">#REF!</definedName>
    <definedName name="PN">#REF!</definedName>
    <definedName name="PN_12">#REF!</definedName>
    <definedName name="PN_34">#REF!</definedName>
    <definedName name="PN_50">#REF!</definedName>
    <definedName name="PO">#REF!</definedName>
    <definedName name="PO_12">#REF!</definedName>
    <definedName name="PO_34">#REF!</definedName>
    <definedName name="PO_50">#REF!</definedName>
    <definedName name="Podhl">'[4]SO 51.4 Výkaz výměr'!#REF!</definedName>
    <definedName name="Podhledy">'[1]SO 11.1A Výkaz výměr'!#REF!</definedName>
    <definedName name="Podkapitola">#REF!</definedName>
    <definedName name="podw">'[5]Rob. elektr.'!#REF!</definedName>
    <definedName name="poslední">#REF!</definedName>
    <definedName name="PracovniVerze">#REF!</definedName>
    <definedName name="Přehled">#REF!</definedName>
    <definedName name="Přehled_2">#REF!</definedName>
    <definedName name="r_zie_dop">#REF!</definedName>
    <definedName name="r_zie_m">#REF!</definedName>
    <definedName name="r_zie_r">#REF!</definedName>
    <definedName name="Rekapitulace">#REF!</definedName>
    <definedName name="REKAPITULACE_2">'[1]SO 11.1A Výkaz výměr'!#REF!</definedName>
    <definedName name="RevDatum1">#REF!</definedName>
    <definedName name="RevDatum2">#REF!</definedName>
    <definedName name="RevDatum3">#REF!</definedName>
    <definedName name="RevDatum4">#REF!</definedName>
    <definedName name="RevDatum5">#REF!</definedName>
    <definedName name="RevDatum6">#REF!</definedName>
    <definedName name="RevPopis1">#REF!</definedName>
    <definedName name="RevPopis2">#REF!</definedName>
    <definedName name="RevPopis3">#REF!</definedName>
    <definedName name="RevPopis4">#REF!</definedName>
    <definedName name="RevPopis5">#REF!</definedName>
    <definedName name="RevPopis6">#REF!</definedName>
    <definedName name="RevVypracoval1">#REF!</definedName>
    <definedName name="RevVypracoval2">#REF!</definedName>
    <definedName name="RevVypracoval3">#REF!</definedName>
    <definedName name="RevVypracoval4">#REF!</definedName>
    <definedName name="RevVypracoval5">#REF!</definedName>
    <definedName name="RevVypracoval6">#REF!</definedName>
    <definedName name="rg">#REF!</definedName>
    <definedName name="Rok_nabídky">#REF!</definedName>
    <definedName name="Rok_nabídky_2">#REF!</definedName>
    <definedName name="Rozpočet">#REF!</definedName>
    <definedName name="Sádrokartonové_konstrukce">'[1]SO 11.1A Výkaz výměr'!#REF!</definedName>
    <definedName name="SC">#REF!</definedName>
    <definedName name="SC_12">#REF!</definedName>
    <definedName name="SC_34">#REF!</definedName>
    <definedName name="SC_50">#REF!</definedName>
    <definedName name="SchvalenaVerze">#REF!</definedName>
    <definedName name="SO_01_01__Příprava_území">#REF!</definedName>
    <definedName name="SO_01_02_Vjezdy_a_výjezdy_na_staveniště">#REF!</definedName>
    <definedName name="SO_01_03_Vodovodní_přípojka_na_staveniště">#REF!</definedName>
    <definedName name="SO_01_04_Kanalizační_přípojka_na_staveniště">#REF!</definedName>
    <definedName name="SO_01_06_El._přípojka_pro_zařízení_staveniště">#REF!</definedName>
    <definedName name="SO_01_07_Telefonní_přípojka_staveniště">#REF!</definedName>
    <definedName name="SO_01_08_Ochrana_pěšího_provozu">#REF!</definedName>
    <definedName name="SO_01_12_Ochrana_inž.sítí">#REF!</definedName>
    <definedName name="SO_01_20_Rekonstrukce_v_odstavných_kolejích">#REF!</definedName>
    <definedName name="SO_01_21_Hloubené_tunely">#REF!</definedName>
    <definedName name="SO_04_22_Hloubené_tunely_v_ul._Trojská">#REF!</definedName>
    <definedName name="SO_05_21__Stanice_Kobylisy">#REF!</definedName>
    <definedName name="SO_06_21_Jednokolejné_tunely_před_st._Kobylisy">#REF!</definedName>
    <definedName name="SO_06_26_Ražená_HGB_v_km_14_960_L.K.">#REF!</definedName>
    <definedName name="SO_07_91_Větrací_objekty">#REF!</definedName>
    <definedName name="soupis1" hidden="1">{"'List1'!$A$1:$J$73"}</definedName>
    <definedName name="Specifikace">#REF!</definedName>
    <definedName name="Specifikace_2">#REF!</definedName>
    <definedName name="Spodek">#REF!</definedName>
    <definedName name="Stupen">#REF!</definedName>
    <definedName name="SWnákup">#REF!</definedName>
    <definedName name="SWprodej">#REF!</definedName>
    <definedName name="sz_be">#REF!</definedName>
    <definedName name="sz_ma">#REF!</definedName>
    <definedName name="sz_pf">#REF!</definedName>
    <definedName name="sz_sc">#REF!</definedName>
    <definedName name="sz_sch">#REF!</definedName>
    <definedName name="sz_so">#REF!</definedName>
    <definedName name="sz_sp">#REF!</definedName>
    <definedName name="sz_st">#REF!</definedName>
    <definedName name="T1_12">#REF!</definedName>
    <definedName name="T1_34">#REF!</definedName>
    <definedName name="T1_50">#REF!</definedName>
    <definedName name="tłu">#REF!</definedName>
    <definedName name="Typ">([2]MaR!$C$151:$C$161,[2]MaR!$C$44:$C$143)</definedName>
    <definedName name="Typ_2">([2]MaR!$C$151:$C$161,[2]MaR!$C$44:$C$143)</definedName>
    <definedName name="u">'[6]Roboty sanitarne'!#REF!</definedName>
    <definedName name="usd">#REF!</definedName>
    <definedName name="V.Č.30103" hidden="1">{"'List1'!$A$1:$J$73"}</definedName>
    <definedName name="Vodorovné_konstrukce">'[4]SO 51.4 Výkaz výměr'!#REF!</definedName>
    <definedName name="Vypracoval">#REF!</definedName>
    <definedName name="VZT">#REF!</definedName>
    <definedName name="x" hidden="1">{"'List1'!$A$1:$J$73"}</definedName>
    <definedName name="xxx" hidden="1">{"'List1'!$A$1:$J$73"}</definedName>
    <definedName name="xxxx" hidden="1">{"'List1'!$A$1:$J$73"}</definedName>
    <definedName name="ZakazkaCislo">#REF!</definedName>
    <definedName name="Základy">'[4]SO 51.4 Výkaz výměr'!#REF!</definedName>
    <definedName name="zb">#REF!</definedName>
    <definedName name="zb_be">#REF!</definedName>
    <definedName name="zb_la">#REF!</definedName>
    <definedName name="zb_ła">#REF!</definedName>
    <definedName name="zb_ma">#REF!</definedName>
    <definedName name="zb_pf">#REF!</definedName>
    <definedName name="zb_rg">#REF!</definedName>
    <definedName name="zb_sc">#REF!</definedName>
    <definedName name="zb_sch">#REF!</definedName>
    <definedName name="zb_sp">#REF!</definedName>
    <definedName name="zb_st">#REF!</definedName>
    <definedName name="zb_stop">#REF!</definedName>
    <definedName name="Zemní_práce">'[4]SO 51.4 Výkaz výměr'!#REF!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4" i="76" l="1"/>
  <c r="H14" i="76"/>
  <c r="K14" i="76" s="1"/>
  <c r="I14" i="76"/>
  <c r="AR213" i="76"/>
  <c r="AO213" i="76"/>
  <c r="AF213" i="76"/>
  <c r="AC213" i="76"/>
  <c r="Y213" i="76"/>
  <c r="V213" i="76"/>
  <c r="U213" i="76"/>
  <c r="T213" i="76"/>
  <c r="W213" i="76" s="1"/>
  <c r="X213" i="76" s="1"/>
  <c r="J213" i="76"/>
  <c r="I213" i="76"/>
  <c r="H213" i="76"/>
  <c r="K213" i="76" s="1"/>
  <c r="AR212" i="76"/>
  <c r="AO212" i="76"/>
  <c r="AF212" i="76"/>
  <c r="AC212" i="76"/>
  <c r="Y212" i="76"/>
  <c r="V212" i="76"/>
  <c r="U212" i="76"/>
  <c r="T212" i="76"/>
  <c r="W212" i="76" s="1"/>
  <c r="X212" i="76" s="1"/>
  <c r="J212" i="76"/>
  <c r="I212" i="76"/>
  <c r="H212" i="76"/>
  <c r="K212" i="76" s="1"/>
  <c r="AT211" i="76"/>
  <c r="AR211" i="76"/>
  <c r="AO211" i="76"/>
  <c r="AU211" i="76" s="1"/>
  <c r="AV211" i="76" s="1"/>
  <c r="AF211" i="76"/>
  <c r="AC211" i="76"/>
  <c r="AK211" i="76" s="1"/>
  <c r="Y211" i="76"/>
  <c r="V211" i="76"/>
  <c r="U211" i="76"/>
  <c r="T211" i="76"/>
  <c r="W211" i="76" s="1"/>
  <c r="X211" i="76" s="1"/>
  <c r="J211" i="76"/>
  <c r="I211" i="76"/>
  <c r="H211" i="76"/>
  <c r="K211" i="76" s="1"/>
  <c r="AW153" i="76"/>
  <c r="AT153" i="76"/>
  <c r="AS153" i="76"/>
  <c r="AR153" i="76"/>
  <c r="AU153" i="76" s="1"/>
  <c r="AV153" i="76" s="1"/>
  <c r="AK153" i="76"/>
  <c r="AH153" i="76"/>
  <c r="AG153" i="76"/>
  <c r="AF153" i="76"/>
  <c r="AI153" i="76" s="1"/>
  <c r="AJ153" i="76" s="1"/>
  <c r="Y153" i="76"/>
  <c r="V153" i="76"/>
  <c r="U153" i="76"/>
  <c r="T153" i="76"/>
  <c r="W153" i="76" s="1"/>
  <c r="X153" i="76" s="1"/>
  <c r="J153" i="76"/>
  <c r="I153" i="76"/>
  <c r="H153" i="76"/>
  <c r="K153" i="76" s="1"/>
  <c r="J95" i="76"/>
  <c r="I95" i="76"/>
  <c r="H95" i="76"/>
  <c r="K95" i="76" s="1"/>
  <c r="J136" i="76"/>
  <c r="I136" i="76"/>
  <c r="H136" i="76"/>
  <c r="K136" i="76" s="1"/>
  <c r="J149" i="76"/>
  <c r="I149" i="76"/>
  <c r="H149" i="76"/>
  <c r="K149" i="76" s="1"/>
  <c r="J148" i="76"/>
  <c r="I148" i="76"/>
  <c r="H148" i="76"/>
  <c r="K148" i="76" s="1"/>
  <c r="J147" i="76"/>
  <c r="I147" i="76"/>
  <c r="H147" i="76"/>
  <c r="K147" i="76" s="1"/>
  <c r="J146" i="76"/>
  <c r="I146" i="76"/>
  <c r="H146" i="76"/>
  <c r="K146" i="76" s="1"/>
  <c r="J145" i="76"/>
  <c r="I145" i="76"/>
  <c r="H145" i="76"/>
  <c r="K145" i="76" s="1"/>
  <c r="J144" i="76"/>
  <c r="I144" i="76"/>
  <c r="H144" i="76"/>
  <c r="K144" i="76" s="1"/>
  <c r="J143" i="76"/>
  <c r="I143" i="76"/>
  <c r="H143" i="76"/>
  <c r="K143" i="76" s="1"/>
  <c r="J142" i="76"/>
  <c r="I142" i="76"/>
  <c r="H142" i="76"/>
  <c r="K142" i="76" s="1"/>
  <c r="J141" i="76"/>
  <c r="I141" i="76"/>
  <c r="H141" i="76"/>
  <c r="K141" i="76" s="1"/>
  <c r="J140" i="76"/>
  <c r="I140" i="76"/>
  <c r="H140" i="76"/>
  <c r="K140" i="76" s="1"/>
  <c r="J139" i="76"/>
  <c r="I139" i="76"/>
  <c r="H139" i="76"/>
  <c r="K139" i="76" s="1"/>
  <c r="J138" i="76"/>
  <c r="I138" i="76"/>
  <c r="H138" i="76"/>
  <c r="K138" i="76" s="1"/>
  <c r="J137" i="76"/>
  <c r="I137" i="76"/>
  <c r="H137" i="76"/>
  <c r="K137" i="76" s="1"/>
  <c r="J135" i="76"/>
  <c r="I135" i="76"/>
  <c r="H135" i="76"/>
  <c r="K135" i="76" s="1"/>
  <c r="J134" i="76"/>
  <c r="I134" i="76"/>
  <c r="H134" i="76"/>
  <c r="K134" i="76" s="1"/>
  <c r="J133" i="76"/>
  <c r="I133" i="76"/>
  <c r="H133" i="76"/>
  <c r="K133" i="76" s="1"/>
  <c r="J132" i="76"/>
  <c r="I132" i="76"/>
  <c r="H132" i="76"/>
  <c r="K132" i="76" s="1"/>
  <c r="J131" i="76"/>
  <c r="I131" i="76"/>
  <c r="H131" i="76"/>
  <c r="K131" i="76" s="1"/>
  <c r="J130" i="76"/>
  <c r="I130" i="76"/>
  <c r="H130" i="76"/>
  <c r="K130" i="76" s="1"/>
  <c r="J129" i="76"/>
  <c r="I129" i="76"/>
  <c r="H129" i="76"/>
  <c r="K129" i="76" s="1"/>
  <c r="J128" i="76"/>
  <c r="I128" i="76"/>
  <c r="H128" i="76"/>
  <c r="K128" i="76" s="1"/>
  <c r="J127" i="76"/>
  <c r="I127" i="76"/>
  <c r="H127" i="76"/>
  <c r="K127" i="76" s="1"/>
  <c r="J126" i="76"/>
  <c r="I126" i="76"/>
  <c r="H126" i="76"/>
  <c r="K126" i="76" s="1"/>
  <c r="J125" i="76"/>
  <c r="I125" i="76"/>
  <c r="H125" i="76"/>
  <c r="K125" i="76" s="1"/>
  <c r="J124" i="76"/>
  <c r="I124" i="76"/>
  <c r="H124" i="76"/>
  <c r="K124" i="76" s="1"/>
  <c r="J123" i="76"/>
  <c r="I123" i="76"/>
  <c r="H123" i="76"/>
  <c r="K123" i="76" s="1"/>
  <c r="J122" i="76"/>
  <c r="I122" i="76"/>
  <c r="H122" i="76"/>
  <c r="K122" i="76" s="1"/>
  <c r="J121" i="76"/>
  <c r="I121" i="76"/>
  <c r="H121" i="76"/>
  <c r="K121" i="76" s="1"/>
  <c r="J120" i="76"/>
  <c r="I120" i="76"/>
  <c r="H120" i="76"/>
  <c r="K120" i="76" s="1"/>
  <c r="J119" i="76"/>
  <c r="I119" i="76"/>
  <c r="H119" i="76"/>
  <c r="K119" i="76" s="1"/>
  <c r="J118" i="76"/>
  <c r="I118" i="76"/>
  <c r="H118" i="76"/>
  <c r="K118" i="76" s="1"/>
  <c r="J117" i="76"/>
  <c r="I117" i="76"/>
  <c r="H117" i="76"/>
  <c r="K117" i="76" s="1"/>
  <c r="J116" i="76"/>
  <c r="I116" i="76"/>
  <c r="H116" i="76"/>
  <c r="K116" i="76" s="1"/>
  <c r="J115" i="76"/>
  <c r="I115" i="76"/>
  <c r="H115" i="76"/>
  <c r="K115" i="76" s="1"/>
  <c r="J114" i="76"/>
  <c r="I114" i="76"/>
  <c r="H114" i="76"/>
  <c r="K114" i="76" s="1"/>
  <c r="J113" i="76"/>
  <c r="I113" i="76"/>
  <c r="H113" i="76"/>
  <c r="K113" i="76" s="1"/>
  <c r="J112" i="76"/>
  <c r="I112" i="76"/>
  <c r="H112" i="76"/>
  <c r="K112" i="76" s="1"/>
  <c r="J111" i="76"/>
  <c r="I111" i="76"/>
  <c r="H111" i="76"/>
  <c r="K111" i="76" s="1"/>
  <c r="J110" i="76"/>
  <c r="I110" i="76"/>
  <c r="H110" i="76"/>
  <c r="K110" i="76" s="1"/>
  <c r="J109" i="76"/>
  <c r="I109" i="76"/>
  <c r="H109" i="76"/>
  <c r="K109" i="76" s="1"/>
  <c r="J108" i="76"/>
  <c r="I108" i="76"/>
  <c r="H108" i="76"/>
  <c r="K108" i="76" s="1"/>
  <c r="J107" i="76"/>
  <c r="I107" i="76"/>
  <c r="H107" i="76"/>
  <c r="K107" i="76" s="1"/>
  <c r="J106" i="76"/>
  <c r="I106" i="76"/>
  <c r="H106" i="76"/>
  <c r="K106" i="76" s="1"/>
  <c r="J105" i="76"/>
  <c r="I105" i="76"/>
  <c r="H105" i="76"/>
  <c r="K105" i="76" s="1"/>
  <c r="J104" i="76"/>
  <c r="I104" i="76"/>
  <c r="H104" i="76"/>
  <c r="K104" i="76" s="1"/>
  <c r="J103" i="76"/>
  <c r="I103" i="76"/>
  <c r="H103" i="76"/>
  <c r="K103" i="76" s="1"/>
  <c r="J102" i="76"/>
  <c r="I102" i="76"/>
  <c r="H102" i="76"/>
  <c r="K102" i="76" s="1"/>
  <c r="J101" i="76"/>
  <c r="I101" i="76"/>
  <c r="H101" i="76"/>
  <c r="K101" i="76" s="1"/>
  <c r="J100" i="76"/>
  <c r="I100" i="76"/>
  <c r="H100" i="76"/>
  <c r="K100" i="76" s="1"/>
  <c r="J99" i="76"/>
  <c r="I99" i="76"/>
  <c r="H99" i="76"/>
  <c r="K99" i="76" s="1"/>
  <c r="J98" i="76"/>
  <c r="I98" i="76"/>
  <c r="H98" i="76"/>
  <c r="K98" i="76" s="1"/>
  <c r="J97" i="76"/>
  <c r="I97" i="76"/>
  <c r="H97" i="76"/>
  <c r="K97" i="76" s="1"/>
  <c r="J96" i="76"/>
  <c r="I96" i="76"/>
  <c r="H96" i="76"/>
  <c r="K96" i="76" s="1"/>
  <c r="J94" i="76"/>
  <c r="I94" i="76"/>
  <c r="H94" i="76"/>
  <c r="K94" i="76" s="1"/>
  <c r="J93" i="76"/>
  <c r="J92" i="76" s="1"/>
  <c r="I93" i="76"/>
  <c r="H93" i="76"/>
  <c r="K93" i="76" s="1"/>
  <c r="AV92" i="76"/>
  <c r="AU92" i="76"/>
  <c r="AT92" i="76"/>
  <c r="AS92" i="76"/>
  <c r="AL92" i="76"/>
  <c r="AJ92" i="76"/>
  <c r="AI92" i="76"/>
  <c r="AH92" i="76"/>
  <c r="AG92" i="76"/>
  <c r="Z92" i="76"/>
  <c r="X92" i="76"/>
  <c r="W92" i="76"/>
  <c r="V92" i="76"/>
  <c r="U92" i="76"/>
  <c r="J84" i="76"/>
  <c r="I84" i="76"/>
  <c r="H84" i="76"/>
  <c r="K84" i="76" s="1"/>
  <c r="J79" i="76"/>
  <c r="I79" i="76"/>
  <c r="H79" i="76"/>
  <c r="K79" i="76" s="1"/>
  <c r="J66" i="76"/>
  <c r="I66" i="76"/>
  <c r="H66" i="76"/>
  <c r="K66" i="76" s="1"/>
  <c r="J63" i="76"/>
  <c r="I63" i="76"/>
  <c r="H63" i="76"/>
  <c r="K63" i="76" s="1"/>
  <c r="AW198" i="76"/>
  <c r="AT198" i="76"/>
  <c r="AS198" i="76"/>
  <c r="AR198" i="76"/>
  <c r="AU198" i="76" s="1"/>
  <c r="AV198" i="76" s="1"/>
  <c r="AK198" i="76"/>
  <c r="AH198" i="76"/>
  <c r="AG198" i="76"/>
  <c r="AF198" i="76"/>
  <c r="AI198" i="76" s="1"/>
  <c r="AJ198" i="76" s="1"/>
  <c r="Y198" i="76"/>
  <c r="V198" i="76"/>
  <c r="U198" i="76"/>
  <c r="T198" i="76"/>
  <c r="W198" i="76" s="1"/>
  <c r="X198" i="76" s="1"/>
  <c r="J198" i="76"/>
  <c r="I198" i="76"/>
  <c r="H198" i="76"/>
  <c r="K198" i="76" s="1"/>
  <c r="AW197" i="76"/>
  <c r="AT197" i="76"/>
  <c r="AS197" i="76"/>
  <c r="AR197" i="76"/>
  <c r="AU197" i="76" s="1"/>
  <c r="AV197" i="76" s="1"/>
  <c r="AK197" i="76"/>
  <c r="AH197" i="76"/>
  <c r="AG197" i="76"/>
  <c r="AF197" i="76"/>
  <c r="AI197" i="76" s="1"/>
  <c r="AJ197" i="76" s="1"/>
  <c r="Y197" i="76"/>
  <c r="V197" i="76"/>
  <c r="U197" i="76"/>
  <c r="T197" i="76"/>
  <c r="W197" i="76" s="1"/>
  <c r="X197" i="76" s="1"/>
  <c r="J197" i="76"/>
  <c r="I197" i="76"/>
  <c r="H197" i="76"/>
  <c r="K197" i="76" s="1"/>
  <c r="AW196" i="76"/>
  <c r="AT196" i="76"/>
  <c r="AS196" i="76"/>
  <c r="AR196" i="76"/>
  <c r="AU196" i="76" s="1"/>
  <c r="AV196" i="76" s="1"/>
  <c r="AK196" i="76"/>
  <c r="AH196" i="76"/>
  <c r="AG196" i="76"/>
  <c r="AF196" i="76"/>
  <c r="AI196" i="76" s="1"/>
  <c r="AJ196" i="76" s="1"/>
  <c r="Y196" i="76"/>
  <c r="V196" i="76"/>
  <c r="U196" i="76"/>
  <c r="T196" i="76"/>
  <c r="W196" i="76" s="1"/>
  <c r="X196" i="76" s="1"/>
  <c r="J196" i="76"/>
  <c r="I196" i="76"/>
  <c r="H196" i="76"/>
  <c r="K196" i="76" s="1"/>
  <c r="AW195" i="76"/>
  <c r="AT195" i="76"/>
  <c r="AS195" i="76"/>
  <c r="AR195" i="76"/>
  <c r="AU195" i="76" s="1"/>
  <c r="AV195" i="76" s="1"/>
  <c r="AK195" i="76"/>
  <c r="AH195" i="76"/>
  <c r="AG195" i="76"/>
  <c r="AF195" i="76"/>
  <c r="AI195" i="76" s="1"/>
  <c r="AJ195" i="76" s="1"/>
  <c r="Y195" i="76"/>
  <c r="V195" i="76"/>
  <c r="U195" i="76"/>
  <c r="T195" i="76"/>
  <c r="W195" i="76" s="1"/>
  <c r="X195" i="76" s="1"/>
  <c r="J195" i="76"/>
  <c r="I195" i="76"/>
  <c r="H195" i="76"/>
  <c r="K195" i="76" s="1"/>
  <c r="AW194" i="76"/>
  <c r="AT194" i="76"/>
  <c r="AS194" i="76"/>
  <c r="AR194" i="76"/>
  <c r="AU194" i="76" s="1"/>
  <c r="AV194" i="76" s="1"/>
  <c r="AK194" i="76"/>
  <c r="AH194" i="76"/>
  <c r="AG194" i="76"/>
  <c r="AF194" i="76"/>
  <c r="AI194" i="76" s="1"/>
  <c r="AJ194" i="76" s="1"/>
  <c r="Y194" i="76"/>
  <c r="V194" i="76"/>
  <c r="U194" i="76"/>
  <c r="T194" i="76"/>
  <c r="W194" i="76" s="1"/>
  <c r="X194" i="76" s="1"/>
  <c r="J194" i="76"/>
  <c r="I194" i="76"/>
  <c r="I192" i="76" s="1"/>
  <c r="H194" i="76"/>
  <c r="K194" i="76" s="1"/>
  <c r="AW193" i="76"/>
  <c r="AT193" i="76"/>
  <c r="AS193" i="76"/>
  <c r="AR193" i="76"/>
  <c r="AU193" i="76" s="1"/>
  <c r="AV193" i="76" s="1"/>
  <c r="AK193" i="76"/>
  <c r="AH193" i="76"/>
  <c r="AG193" i="76"/>
  <c r="AF193" i="76"/>
  <c r="AI193" i="76" s="1"/>
  <c r="AJ193" i="76" s="1"/>
  <c r="Y193" i="76"/>
  <c r="V193" i="76"/>
  <c r="U193" i="76"/>
  <c r="T193" i="76"/>
  <c r="W193" i="76" s="1"/>
  <c r="X193" i="76" s="1"/>
  <c r="J193" i="76"/>
  <c r="J192" i="76" s="1"/>
  <c r="I193" i="76"/>
  <c r="H193" i="76"/>
  <c r="K193" i="76" s="1"/>
  <c r="K192" i="76" s="1"/>
  <c r="AW190" i="76"/>
  <c r="AT190" i="76"/>
  <c r="AS190" i="76"/>
  <c r="AR190" i="76"/>
  <c r="AU190" i="76" s="1"/>
  <c r="AV190" i="76" s="1"/>
  <c r="AK190" i="76"/>
  <c r="AH190" i="76"/>
  <c r="AG190" i="76"/>
  <c r="AF190" i="76"/>
  <c r="AI190" i="76" s="1"/>
  <c r="AJ190" i="76" s="1"/>
  <c r="Y190" i="76"/>
  <c r="V190" i="76"/>
  <c r="U190" i="76"/>
  <c r="T190" i="76"/>
  <c r="W190" i="76" s="1"/>
  <c r="X190" i="76" s="1"/>
  <c r="J190" i="76"/>
  <c r="I190" i="76"/>
  <c r="H190" i="76"/>
  <c r="K190" i="76" s="1"/>
  <c r="AW189" i="76"/>
  <c r="AT189" i="76"/>
  <c r="AS189" i="76"/>
  <c r="AR189" i="76"/>
  <c r="AU189" i="76" s="1"/>
  <c r="AV189" i="76" s="1"/>
  <c r="AK189" i="76"/>
  <c r="AH189" i="76"/>
  <c r="AG189" i="76"/>
  <c r="AF189" i="76"/>
  <c r="AI189" i="76" s="1"/>
  <c r="AJ189" i="76" s="1"/>
  <c r="Y189" i="76"/>
  <c r="V189" i="76"/>
  <c r="U189" i="76"/>
  <c r="T189" i="76"/>
  <c r="W189" i="76" s="1"/>
  <c r="X189" i="76" s="1"/>
  <c r="J189" i="76"/>
  <c r="I189" i="76"/>
  <c r="H189" i="76"/>
  <c r="K189" i="76" s="1"/>
  <c r="AW188" i="76"/>
  <c r="AT188" i="76"/>
  <c r="AS188" i="76"/>
  <c r="AR188" i="76"/>
  <c r="AU188" i="76" s="1"/>
  <c r="AV188" i="76" s="1"/>
  <c r="AK188" i="76"/>
  <c r="AH188" i="76"/>
  <c r="AG188" i="76"/>
  <c r="AF188" i="76"/>
  <c r="AI188" i="76" s="1"/>
  <c r="AJ188" i="76" s="1"/>
  <c r="Y188" i="76"/>
  <c r="V188" i="76"/>
  <c r="U188" i="76"/>
  <c r="T188" i="76"/>
  <c r="W188" i="76" s="1"/>
  <c r="X188" i="76" s="1"/>
  <c r="J188" i="76"/>
  <c r="I188" i="76"/>
  <c r="H188" i="76"/>
  <c r="K188" i="76" s="1"/>
  <c r="AW182" i="76"/>
  <c r="AT182" i="76"/>
  <c r="AS182" i="76"/>
  <c r="AR182" i="76"/>
  <c r="AU182" i="76" s="1"/>
  <c r="AV182" i="76" s="1"/>
  <c r="AK182" i="76"/>
  <c r="AH182" i="76"/>
  <c r="AG182" i="76"/>
  <c r="AF182" i="76"/>
  <c r="AI182" i="76" s="1"/>
  <c r="AJ182" i="76" s="1"/>
  <c r="Y182" i="76"/>
  <c r="V182" i="76"/>
  <c r="U182" i="76"/>
  <c r="T182" i="76"/>
  <c r="W182" i="76" s="1"/>
  <c r="X182" i="76" s="1"/>
  <c r="J182" i="76"/>
  <c r="I182" i="76"/>
  <c r="H182" i="76"/>
  <c r="K182" i="76" s="1"/>
  <c r="AW173" i="76"/>
  <c r="AT173" i="76"/>
  <c r="AS173" i="76"/>
  <c r="AR173" i="76"/>
  <c r="AU173" i="76" s="1"/>
  <c r="AV173" i="76" s="1"/>
  <c r="AK173" i="76"/>
  <c r="AH173" i="76"/>
  <c r="AG173" i="76"/>
  <c r="AF173" i="76"/>
  <c r="AI173" i="76" s="1"/>
  <c r="AJ173" i="76" s="1"/>
  <c r="Y173" i="76"/>
  <c r="V173" i="76"/>
  <c r="U173" i="76"/>
  <c r="T173" i="76"/>
  <c r="W173" i="76" s="1"/>
  <c r="X173" i="76" s="1"/>
  <c r="J173" i="76"/>
  <c r="I173" i="76"/>
  <c r="H173" i="76"/>
  <c r="K173" i="76" s="1"/>
  <c r="AW155" i="76"/>
  <c r="AT155" i="76"/>
  <c r="AS155" i="76"/>
  <c r="AR155" i="76"/>
  <c r="AU155" i="76" s="1"/>
  <c r="AV155" i="76" s="1"/>
  <c r="AK155" i="76"/>
  <c r="AH155" i="76"/>
  <c r="AG155" i="76"/>
  <c r="AF155" i="76"/>
  <c r="AI155" i="76" s="1"/>
  <c r="AJ155" i="76" s="1"/>
  <c r="Y155" i="76"/>
  <c r="V155" i="76"/>
  <c r="U155" i="76"/>
  <c r="T155" i="76"/>
  <c r="W155" i="76" s="1"/>
  <c r="X155" i="76" s="1"/>
  <c r="J155" i="76"/>
  <c r="I155" i="76"/>
  <c r="H155" i="76"/>
  <c r="K155" i="76" s="1"/>
  <c r="AW154" i="76"/>
  <c r="AT154" i="76"/>
  <c r="AS154" i="76"/>
  <c r="AR154" i="76"/>
  <c r="AU154" i="76" s="1"/>
  <c r="AV154" i="76" s="1"/>
  <c r="AK154" i="76"/>
  <c r="AH154" i="76"/>
  <c r="AG154" i="76"/>
  <c r="AF154" i="76"/>
  <c r="AI154" i="76" s="1"/>
  <c r="AJ154" i="76" s="1"/>
  <c r="Y154" i="76"/>
  <c r="V154" i="76"/>
  <c r="U154" i="76"/>
  <c r="T154" i="76"/>
  <c r="W154" i="76" s="1"/>
  <c r="X154" i="76" s="1"/>
  <c r="J154" i="76"/>
  <c r="I154" i="76"/>
  <c r="H154" i="76"/>
  <c r="K154" i="76" s="1"/>
  <c r="AW157" i="76"/>
  <c r="AT157" i="76"/>
  <c r="AS157" i="76"/>
  <c r="AR157" i="76"/>
  <c r="AU157" i="76" s="1"/>
  <c r="AV157" i="76" s="1"/>
  <c r="AK157" i="76"/>
  <c r="AH157" i="76"/>
  <c r="AG157" i="76"/>
  <c r="AF157" i="76"/>
  <c r="AI157" i="76" s="1"/>
  <c r="AJ157" i="76" s="1"/>
  <c r="Y157" i="76"/>
  <c r="V157" i="76"/>
  <c r="U157" i="76"/>
  <c r="T157" i="76"/>
  <c r="W157" i="76" s="1"/>
  <c r="X157" i="76" s="1"/>
  <c r="J157" i="76"/>
  <c r="I157" i="76"/>
  <c r="H157" i="76"/>
  <c r="K157" i="76" s="1"/>
  <c r="AW156" i="76"/>
  <c r="AT156" i="76"/>
  <c r="AS156" i="76"/>
  <c r="AR156" i="76"/>
  <c r="AU156" i="76" s="1"/>
  <c r="AV156" i="76" s="1"/>
  <c r="AK156" i="76"/>
  <c r="AH156" i="76"/>
  <c r="AG156" i="76"/>
  <c r="AF156" i="76"/>
  <c r="AI156" i="76" s="1"/>
  <c r="AJ156" i="76" s="1"/>
  <c r="Y156" i="76"/>
  <c r="V156" i="76"/>
  <c r="U156" i="76"/>
  <c r="T156" i="76"/>
  <c r="W156" i="76" s="1"/>
  <c r="X156" i="76" s="1"/>
  <c r="J156" i="76"/>
  <c r="I156" i="76"/>
  <c r="H156" i="76"/>
  <c r="K156" i="76" s="1"/>
  <c r="AW152" i="76"/>
  <c r="AT152" i="76"/>
  <c r="AS152" i="76"/>
  <c r="AR152" i="76"/>
  <c r="AU152" i="76" s="1"/>
  <c r="AV152" i="76" s="1"/>
  <c r="AK152" i="76"/>
  <c r="AH152" i="76"/>
  <c r="AG152" i="76"/>
  <c r="AF152" i="76"/>
  <c r="AI152" i="76" s="1"/>
  <c r="AJ152" i="76" s="1"/>
  <c r="Y152" i="76"/>
  <c r="V152" i="76"/>
  <c r="U152" i="76"/>
  <c r="T152" i="76"/>
  <c r="W152" i="76" s="1"/>
  <c r="X152" i="76" s="1"/>
  <c r="J152" i="76"/>
  <c r="I152" i="76"/>
  <c r="H152" i="76"/>
  <c r="K152" i="76" s="1"/>
  <c r="K92" i="76" l="1"/>
  <c r="AX92" i="76" s="1"/>
  <c r="AI213" i="76"/>
  <c r="AJ213" i="76" s="1"/>
  <c r="AL213" i="76" s="1"/>
  <c r="AI212" i="76"/>
  <c r="AJ212" i="76" s="1"/>
  <c r="AX212" i="76" s="1"/>
  <c r="AU212" i="76"/>
  <c r="AV212" i="76" s="1"/>
  <c r="AH212" i="76"/>
  <c r="AK212" i="76"/>
  <c r="AG213" i="76"/>
  <c r="AH213" i="76"/>
  <c r="AK213" i="76"/>
  <c r="AW213" i="76"/>
  <c r="Z211" i="76"/>
  <c r="Z213" i="76"/>
  <c r="Z212" i="76"/>
  <c r="AS211" i="76"/>
  <c r="AS212" i="76"/>
  <c r="AG211" i="76"/>
  <c r="AW211" i="76"/>
  <c r="AT212" i="76"/>
  <c r="AH211" i="76"/>
  <c r="AI211" i="76"/>
  <c r="AJ211" i="76" s="1"/>
  <c r="AX211" i="76" s="1"/>
  <c r="AS213" i="76"/>
  <c r="AG212" i="76"/>
  <c r="AW212" i="76"/>
  <c r="AT213" i="76"/>
  <c r="AU213" i="76"/>
  <c r="AV213" i="76" s="1"/>
  <c r="I92" i="76"/>
  <c r="AX153" i="76"/>
  <c r="Z153" i="76"/>
  <c r="AL153" i="76"/>
  <c r="AL193" i="76"/>
  <c r="AL196" i="76"/>
  <c r="AX197" i="76"/>
  <c r="Z197" i="76"/>
  <c r="AL197" i="76"/>
  <c r="AL195" i="76"/>
  <c r="AX195" i="76"/>
  <c r="Z195" i="76"/>
  <c r="AX198" i="76"/>
  <c r="Z198" i="76"/>
  <c r="AL198" i="76"/>
  <c r="AL194" i="76"/>
  <c r="AX194" i="76"/>
  <c r="Z194" i="76"/>
  <c r="AX196" i="76"/>
  <c r="Z193" i="76"/>
  <c r="AX193" i="76"/>
  <c r="Z196" i="76"/>
  <c r="AL188" i="76"/>
  <c r="AX188" i="76"/>
  <c r="Z189" i="76"/>
  <c r="AL189" i="76"/>
  <c r="AX189" i="76"/>
  <c r="Z190" i="76"/>
  <c r="AL190" i="76"/>
  <c r="AX190" i="76"/>
  <c r="AL173" i="76"/>
  <c r="Z188" i="76"/>
  <c r="Z182" i="76"/>
  <c r="AL182" i="76"/>
  <c r="AX182" i="76"/>
  <c r="Z173" i="76"/>
  <c r="AX173" i="76"/>
  <c r="AL154" i="76"/>
  <c r="AL155" i="76"/>
  <c r="Z155" i="76"/>
  <c r="AX155" i="76"/>
  <c r="Z154" i="76"/>
  <c r="AX154" i="76"/>
  <c r="Z152" i="76"/>
  <c r="AL152" i="76"/>
  <c r="AX152" i="76"/>
  <c r="Z157" i="76"/>
  <c r="AL157" i="76"/>
  <c r="AX157" i="76"/>
  <c r="Z156" i="76"/>
  <c r="AL156" i="76"/>
  <c r="AX156" i="76"/>
  <c r="AL212" i="76" l="1"/>
  <c r="AX213" i="76"/>
  <c r="AL211" i="76"/>
  <c r="AW163" i="76"/>
  <c r="AT163" i="76"/>
  <c r="AS163" i="76"/>
  <c r="AR163" i="76"/>
  <c r="AU163" i="76" s="1"/>
  <c r="AV163" i="76" s="1"/>
  <c r="AK163" i="76"/>
  <c r="AH163" i="76"/>
  <c r="AG163" i="76"/>
  <c r="AF163" i="76"/>
  <c r="AI163" i="76" s="1"/>
  <c r="AJ163" i="76" s="1"/>
  <c r="Y163" i="76"/>
  <c r="V163" i="76"/>
  <c r="U163" i="76"/>
  <c r="T163" i="76"/>
  <c r="W163" i="76" s="1"/>
  <c r="X163" i="76" s="1"/>
  <c r="J163" i="76"/>
  <c r="I163" i="76"/>
  <c r="H163" i="76"/>
  <c r="K163" i="76" s="1"/>
  <c r="AW161" i="76"/>
  <c r="AT161" i="76"/>
  <c r="AS161" i="76"/>
  <c r="AR161" i="76"/>
  <c r="AU161" i="76" s="1"/>
  <c r="AV161" i="76" s="1"/>
  <c r="AK161" i="76"/>
  <c r="AH161" i="76"/>
  <c r="AG161" i="76"/>
  <c r="AF161" i="76"/>
  <c r="AI161" i="76" s="1"/>
  <c r="AJ161" i="76" s="1"/>
  <c r="Y161" i="76"/>
  <c r="V161" i="76"/>
  <c r="U161" i="76"/>
  <c r="T161" i="76"/>
  <c r="W161" i="76" s="1"/>
  <c r="X161" i="76" s="1"/>
  <c r="J161" i="76"/>
  <c r="I161" i="76"/>
  <c r="H161" i="76"/>
  <c r="K161" i="76" s="1"/>
  <c r="AW162" i="76"/>
  <c r="AT162" i="76"/>
  <c r="AS162" i="76"/>
  <c r="AR162" i="76"/>
  <c r="AU162" i="76" s="1"/>
  <c r="AV162" i="76" s="1"/>
  <c r="AK162" i="76"/>
  <c r="AH162" i="76"/>
  <c r="AG162" i="76"/>
  <c r="AF162" i="76"/>
  <c r="AI162" i="76" s="1"/>
  <c r="AJ162" i="76" s="1"/>
  <c r="Y162" i="76"/>
  <c r="V162" i="76"/>
  <c r="U162" i="76"/>
  <c r="T162" i="76"/>
  <c r="W162" i="76" s="1"/>
  <c r="X162" i="76" s="1"/>
  <c r="J162" i="76"/>
  <c r="I162" i="76"/>
  <c r="H162" i="76"/>
  <c r="K162" i="76" s="1"/>
  <c r="AW160" i="76"/>
  <c r="AT160" i="76"/>
  <c r="AS160" i="76"/>
  <c r="AR160" i="76"/>
  <c r="AU160" i="76" s="1"/>
  <c r="AV160" i="76" s="1"/>
  <c r="AK160" i="76"/>
  <c r="AH160" i="76"/>
  <c r="AG160" i="76"/>
  <c r="AF160" i="76"/>
  <c r="AI160" i="76" s="1"/>
  <c r="AJ160" i="76" s="1"/>
  <c r="Y160" i="76"/>
  <c r="V160" i="76"/>
  <c r="U160" i="76"/>
  <c r="T160" i="76"/>
  <c r="W160" i="76" s="1"/>
  <c r="X160" i="76" s="1"/>
  <c r="J160" i="76"/>
  <c r="I160" i="76"/>
  <c r="H160" i="76"/>
  <c r="K160" i="76" s="1"/>
  <c r="AW164" i="76"/>
  <c r="AT164" i="76"/>
  <c r="AS164" i="76"/>
  <c r="AR164" i="76"/>
  <c r="AU164" i="76" s="1"/>
  <c r="AV164" i="76" s="1"/>
  <c r="AK164" i="76"/>
  <c r="AH164" i="76"/>
  <c r="AG164" i="76"/>
  <c r="AF164" i="76"/>
  <c r="AI164" i="76" s="1"/>
  <c r="AJ164" i="76" s="1"/>
  <c r="Y164" i="76"/>
  <c r="V164" i="76"/>
  <c r="U164" i="76"/>
  <c r="T164" i="76"/>
  <c r="W164" i="76" s="1"/>
  <c r="X164" i="76" s="1"/>
  <c r="J164" i="76"/>
  <c r="I164" i="76"/>
  <c r="H164" i="76"/>
  <c r="K164" i="76" s="1"/>
  <c r="AW159" i="76"/>
  <c r="AT159" i="76"/>
  <c r="AS159" i="76"/>
  <c r="AR159" i="76"/>
  <c r="AU159" i="76" s="1"/>
  <c r="AV159" i="76" s="1"/>
  <c r="AK159" i="76"/>
  <c r="AH159" i="76"/>
  <c r="AG159" i="76"/>
  <c r="AF159" i="76"/>
  <c r="AI159" i="76" s="1"/>
  <c r="AJ159" i="76" s="1"/>
  <c r="Y159" i="76"/>
  <c r="V159" i="76"/>
  <c r="U159" i="76"/>
  <c r="T159" i="76"/>
  <c r="W159" i="76" s="1"/>
  <c r="X159" i="76" s="1"/>
  <c r="J159" i="76"/>
  <c r="I159" i="76"/>
  <c r="H159" i="76"/>
  <c r="K159" i="76" s="1"/>
  <c r="AW158" i="76"/>
  <c r="AT158" i="76"/>
  <c r="AS158" i="76"/>
  <c r="AR158" i="76"/>
  <c r="AU158" i="76" s="1"/>
  <c r="AV158" i="76" s="1"/>
  <c r="AK158" i="76"/>
  <c r="AH158" i="76"/>
  <c r="AG158" i="76"/>
  <c r="AF158" i="76"/>
  <c r="AI158" i="76" s="1"/>
  <c r="AJ158" i="76" s="1"/>
  <c r="Y158" i="76"/>
  <c r="V158" i="76"/>
  <c r="U158" i="76"/>
  <c r="T158" i="76"/>
  <c r="W158" i="76" s="1"/>
  <c r="X158" i="76" s="1"/>
  <c r="J158" i="76"/>
  <c r="I158" i="76"/>
  <c r="H158" i="76"/>
  <c r="K158" i="76" s="1"/>
  <c r="AW166" i="76"/>
  <c r="AT166" i="76"/>
  <c r="AS166" i="76"/>
  <c r="AR166" i="76"/>
  <c r="AU166" i="76" s="1"/>
  <c r="AV166" i="76" s="1"/>
  <c r="AK166" i="76"/>
  <c r="AH166" i="76"/>
  <c r="AG166" i="76"/>
  <c r="AF166" i="76"/>
  <c r="AI166" i="76" s="1"/>
  <c r="AJ166" i="76" s="1"/>
  <c r="Y166" i="76"/>
  <c r="V166" i="76"/>
  <c r="U166" i="76"/>
  <c r="T166" i="76"/>
  <c r="W166" i="76" s="1"/>
  <c r="X166" i="76" s="1"/>
  <c r="J166" i="76"/>
  <c r="I166" i="76"/>
  <c r="H166" i="76"/>
  <c r="K166" i="76" s="1"/>
  <c r="AW165" i="76"/>
  <c r="AT165" i="76"/>
  <c r="AS165" i="76"/>
  <c r="AR165" i="76"/>
  <c r="AU165" i="76" s="1"/>
  <c r="AV165" i="76" s="1"/>
  <c r="AK165" i="76"/>
  <c r="AH165" i="76"/>
  <c r="AG165" i="76"/>
  <c r="AF165" i="76"/>
  <c r="AI165" i="76" s="1"/>
  <c r="AJ165" i="76" s="1"/>
  <c r="Y165" i="76"/>
  <c r="V165" i="76"/>
  <c r="U165" i="76"/>
  <c r="T165" i="76"/>
  <c r="W165" i="76" s="1"/>
  <c r="X165" i="76" s="1"/>
  <c r="J165" i="76"/>
  <c r="I165" i="76"/>
  <c r="H165" i="76"/>
  <c r="K165" i="76" s="1"/>
  <c r="J69" i="76"/>
  <c r="I69" i="76"/>
  <c r="H69" i="76"/>
  <c r="K69" i="76" s="1"/>
  <c r="J60" i="76"/>
  <c r="I60" i="76"/>
  <c r="H60" i="76"/>
  <c r="K60" i="76" s="1"/>
  <c r="J48" i="76"/>
  <c r="I48" i="76"/>
  <c r="H48" i="76"/>
  <c r="K48" i="76" s="1"/>
  <c r="J47" i="76"/>
  <c r="I47" i="76"/>
  <c r="H47" i="76"/>
  <c r="K47" i="76" s="1"/>
  <c r="J37" i="76"/>
  <c r="I37" i="76"/>
  <c r="H37" i="76"/>
  <c r="K37" i="76" s="1"/>
  <c r="J44" i="76"/>
  <c r="I44" i="76"/>
  <c r="H44" i="76"/>
  <c r="K44" i="76" s="1"/>
  <c r="J43" i="76"/>
  <c r="I43" i="76"/>
  <c r="H43" i="76"/>
  <c r="K43" i="76" s="1"/>
  <c r="J45" i="76"/>
  <c r="I45" i="76"/>
  <c r="H45" i="76"/>
  <c r="K45" i="76" s="1"/>
  <c r="J46" i="76"/>
  <c r="I46" i="76"/>
  <c r="H46" i="76"/>
  <c r="K46" i="76" s="1"/>
  <c r="J76" i="76"/>
  <c r="I76" i="76"/>
  <c r="H76" i="76"/>
  <c r="K76" i="76" s="1"/>
  <c r="J75" i="76"/>
  <c r="I75" i="76"/>
  <c r="H75" i="76"/>
  <c r="K75" i="76" s="1"/>
  <c r="AW238" i="76"/>
  <c r="AT238" i="76"/>
  <c r="AS238" i="76"/>
  <c r="AR238" i="76"/>
  <c r="AU238" i="76" s="1"/>
  <c r="AV238" i="76" s="1"/>
  <c r="AK238" i="76"/>
  <c r="AH238" i="76"/>
  <c r="AG238" i="76"/>
  <c r="AF238" i="76"/>
  <c r="AI238" i="76" s="1"/>
  <c r="AJ238" i="76" s="1"/>
  <c r="Y238" i="76"/>
  <c r="V238" i="76"/>
  <c r="U238" i="76"/>
  <c r="T238" i="76"/>
  <c r="W238" i="76" s="1"/>
  <c r="X238" i="76" s="1"/>
  <c r="J238" i="76"/>
  <c r="I238" i="76"/>
  <c r="H238" i="76"/>
  <c r="K238" i="76" s="1"/>
  <c r="J240" i="76"/>
  <c r="I240" i="76"/>
  <c r="H240" i="76"/>
  <c r="K240" i="76" s="1"/>
  <c r="AX163" i="76" l="1"/>
  <c r="AL163" i="76"/>
  <c r="Z163" i="76"/>
  <c r="AL161" i="76"/>
  <c r="Z161" i="76"/>
  <c r="AX161" i="76"/>
  <c r="AX162" i="76"/>
  <c r="Z162" i="76"/>
  <c r="AX160" i="76"/>
  <c r="AL160" i="76"/>
  <c r="AL162" i="76"/>
  <c r="Z164" i="76"/>
  <c r="Z160" i="76"/>
  <c r="AL164" i="76"/>
  <c r="AL159" i="76"/>
  <c r="Z159" i="76"/>
  <c r="AX164" i="76"/>
  <c r="AX159" i="76"/>
  <c r="AX158" i="76"/>
  <c r="AL158" i="76"/>
  <c r="Z158" i="76"/>
  <c r="Z165" i="76"/>
  <c r="AX166" i="76"/>
  <c r="AL165" i="76"/>
  <c r="AL166" i="76"/>
  <c r="AX165" i="76"/>
  <c r="Z166" i="76"/>
  <c r="Z238" i="76"/>
  <c r="AL238" i="76"/>
  <c r="AX238" i="76"/>
  <c r="AW258" i="76" l="1"/>
  <c r="AT258" i="76"/>
  <c r="AS258" i="76"/>
  <c r="AR258" i="76"/>
  <c r="AU258" i="76" s="1"/>
  <c r="AV258" i="76" s="1"/>
  <c r="AK258" i="76"/>
  <c r="AH258" i="76"/>
  <c r="AG258" i="76"/>
  <c r="AF258" i="76"/>
  <c r="AI258" i="76" s="1"/>
  <c r="AJ258" i="76" s="1"/>
  <c r="Y258" i="76"/>
  <c r="V258" i="76"/>
  <c r="U258" i="76"/>
  <c r="T258" i="76"/>
  <c r="W258" i="76" s="1"/>
  <c r="X258" i="76" s="1"/>
  <c r="J258" i="76"/>
  <c r="I258" i="76"/>
  <c r="H258" i="76"/>
  <c r="K258" i="76" s="1"/>
  <c r="AW257" i="76"/>
  <c r="AT257" i="76"/>
  <c r="AS257" i="76"/>
  <c r="AR257" i="76"/>
  <c r="AU257" i="76" s="1"/>
  <c r="AV257" i="76" s="1"/>
  <c r="AK257" i="76"/>
  <c r="AH257" i="76"/>
  <c r="AG257" i="76"/>
  <c r="AF257" i="76"/>
  <c r="AI257" i="76" s="1"/>
  <c r="AJ257" i="76" s="1"/>
  <c r="Y257" i="76"/>
  <c r="V257" i="76"/>
  <c r="U257" i="76"/>
  <c r="T257" i="76"/>
  <c r="W257" i="76" s="1"/>
  <c r="X257" i="76" s="1"/>
  <c r="J257" i="76"/>
  <c r="I257" i="76"/>
  <c r="H257" i="76"/>
  <c r="K257" i="76" s="1"/>
  <c r="AR207" i="76"/>
  <c r="AO207" i="76"/>
  <c r="AS207" i="76" s="1"/>
  <c r="AF207" i="76"/>
  <c r="AC207" i="76"/>
  <c r="AH207" i="76" s="1"/>
  <c r="Y207" i="76"/>
  <c r="V207" i="76"/>
  <c r="U207" i="76"/>
  <c r="T207" i="76"/>
  <c r="W207" i="76" s="1"/>
  <c r="X207" i="76" s="1"/>
  <c r="J207" i="76"/>
  <c r="I207" i="76"/>
  <c r="H207" i="76"/>
  <c r="K207" i="76" s="1"/>
  <c r="AR202" i="76"/>
  <c r="AO202" i="76"/>
  <c r="AF202" i="76"/>
  <c r="AC202" i="76"/>
  <c r="AK202" i="76" s="1"/>
  <c r="Y202" i="76"/>
  <c r="V202" i="76"/>
  <c r="U202" i="76"/>
  <c r="T202" i="76"/>
  <c r="W202" i="76" s="1"/>
  <c r="X202" i="76" s="1"/>
  <c r="J202" i="76"/>
  <c r="I202" i="76"/>
  <c r="H202" i="76"/>
  <c r="K202" i="76" s="1"/>
  <c r="AW175" i="76"/>
  <c r="AT175" i="76"/>
  <c r="AS175" i="76"/>
  <c r="AR175" i="76"/>
  <c r="AU175" i="76" s="1"/>
  <c r="AV175" i="76" s="1"/>
  <c r="AK175" i="76"/>
  <c r="AH175" i="76"/>
  <c r="AG175" i="76"/>
  <c r="AF175" i="76"/>
  <c r="AI175" i="76" s="1"/>
  <c r="AJ175" i="76" s="1"/>
  <c r="Y175" i="76"/>
  <c r="V175" i="76"/>
  <c r="U175" i="76"/>
  <c r="T175" i="76"/>
  <c r="W175" i="76" s="1"/>
  <c r="X175" i="76" s="1"/>
  <c r="J175" i="76"/>
  <c r="I175" i="76"/>
  <c r="H175" i="76"/>
  <c r="K175" i="76" s="1"/>
  <c r="AW174" i="76"/>
  <c r="AT174" i="76"/>
  <c r="AS174" i="76"/>
  <c r="AR174" i="76"/>
  <c r="AU174" i="76" s="1"/>
  <c r="AV174" i="76" s="1"/>
  <c r="AK174" i="76"/>
  <c r="AH174" i="76"/>
  <c r="AG174" i="76"/>
  <c r="AF174" i="76"/>
  <c r="AI174" i="76" s="1"/>
  <c r="AJ174" i="76" s="1"/>
  <c r="Y174" i="76"/>
  <c r="V174" i="76"/>
  <c r="U174" i="76"/>
  <c r="T174" i="76"/>
  <c r="W174" i="76" s="1"/>
  <c r="X174" i="76" s="1"/>
  <c r="J174" i="76"/>
  <c r="I174" i="76"/>
  <c r="H174" i="76"/>
  <c r="K174" i="76" s="1"/>
  <c r="AW172" i="76"/>
  <c r="AT172" i="76"/>
  <c r="AS172" i="76"/>
  <c r="AR172" i="76"/>
  <c r="AU172" i="76" s="1"/>
  <c r="AV172" i="76" s="1"/>
  <c r="AK172" i="76"/>
  <c r="AH172" i="76"/>
  <c r="AG172" i="76"/>
  <c r="AF172" i="76"/>
  <c r="AI172" i="76" s="1"/>
  <c r="AJ172" i="76" s="1"/>
  <c r="Y172" i="76"/>
  <c r="V172" i="76"/>
  <c r="U172" i="76"/>
  <c r="T172" i="76"/>
  <c r="W172" i="76" s="1"/>
  <c r="X172" i="76" s="1"/>
  <c r="J172" i="76"/>
  <c r="I172" i="76"/>
  <c r="H172" i="76"/>
  <c r="K172" i="76" s="1"/>
  <c r="AW171" i="76"/>
  <c r="AT171" i="76"/>
  <c r="AS171" i="76"/>
  <c r="AR171" i="76"/>
  <c r="AU171" i="76" s="1"/>
  <c r="AV171" i="76" s="1"/>
  <c r="AK171" i="76"/>
  <c r="AH171" i="76"/>
  <c r="AG171" i="76"/>
  <c r="AF171" i="76"/>
  <c r="AI171" i="76" s="1"/>
  <c r="AJ171" i="76" s="1"/>
  <c r="Y171" i="76"/>
  <c r="V171" i="76"/>
  <c r="U171" i="76"/>
  <c r="T171" i="76"/>
  <c r="W171" i="76" s="1"/>
  <c r="X171" i="76" s="1"/>
  <c r="J171" i="76"/>
  <c r="I171" i="76"/>
  <c r="H171" i="76"/>
  <c r="K171" i="76" s="1"/>
  <c r="J170" i="76"/>
  <c r="I170" i="76"/>
  <c r="H170" i="76"/>
  <c r="K170" i="76" s="1"/>
  <c r="AW169" i="76"/>
  <c r="AT169" i="76"/>
  <c r="AS169" i="76"/>
  <c r="AR169" i="76"/>
  <c r="AU169" i="76" s="1"/>
  <c r="AV169" i="76" s="1"/>
  <c r="AK169" i="76"/>
  <c r="AH169" i="76"/>
  <c r="AG169" i="76"/>
  <c r="AF169" i="76"/>
  <c r="AI169" i="76" s="1"/>
  <c r="AJ169" i="76" s="1"/>
  <c r="Y169" i="76"/>
  <c r="V169" i="76"/>
  <c r="U169" i="76"/>
  <c r="T169" i="76"/>
  <c r="W169" i="76" s="1"/>
  <c r="X169" i="76" s="1"/>
  <c r="J169" i="76"/>
  <c r="I169" i="76"/>
  <c r="H169" i="76"/>
  <c r="K169" i="76" s="1"/>
  <c r="AW168" i="76"/>
  <c r="AT168" i="76"/>
  <c r="AS168" i="76"/>
  <c r="AR168" i="76"/>
  <c r="AU168" i="76" s="1"/>
  <c r="AV168" i="76" s="1"/>
  <c r="AK168" i="76"/>
  <c r="AH168" i="76"/>
  <c r="AG168" i="76"/>
  <c r="AF168" i="76"/>
  <c r="AI168" i="76" s="1"/>
  <c r="AJ168" i="76" s="1"/>
  <c r="Y168" i="76"/>
  <c r="V168" i="76"/>
  <c r="U168" i="76"/>
  <c r="T168" i="76"/>
  <c r="W168" i="76" s="1"/>
  <c r="X168" i="76" s="1"/>
  <c r="J168" i="76"/>
  <c r="I168" i="76"/>
  <c r="H168" i="76"/>
  <c r="K168" i="76" s="1"/>
  <c r="AW167" i="76"/>
  <c r="AT167" i="76"/>
  <c r="AS167" i="76"/>
  <c r="AR167" i="76"/>
  <c r="AU167" i="76" s="1"/>
  <c r="AV167" i="76" s="1"/>
  <c r="AK167" i="76"/>
  <c r="AH167" i="76"/>
  <c r="AG167" i="76"/>
  <c r="AF167" i="76"/>
  <c r="AI167" i="76" s="1"/>
  <c r="AJ167" i="76" s="1"/>
  <c r="Y167" i="76"/>
  <c r="V167" i="76"/>
  <c r="U167" i="76"/>
  <c r="T167" i="76"/>
  <c r="W167" i="76" s="1"/>
  <c r="X167" i="76" s="1"/>
  <c r="J167" i="76"/>
  <c r="I167" i="76"/>
  <c r="H167" i="76"/>
  <c r="K167" i="76" s="1"/>
  <c r="AX151" i="76"/>
  <c r="AV151" i="76"/>
  <c r="AU151" i="76"/>
  <c r="AT151" i="76"/>
  <c r="AS151" i="76"/>
  <c r="AL151" i="76"/>
  <c r="AJ151" i="76"/>
  <c r="AI151" i="76"/>
  <c r="AH151" i="76"/>
  <c r="AG151" i="76"/>
  <c r="Z151" i="76"/>
  <c r="X151" i="76"/>
  <c r="W151" i="76"/>
  <c r="V151" i="76"/>
  <c r="U151" i="76"/>
  <c r="AW191" i="76"/>
  <c r="AT191" i="76"/>
  <c r="AS191" i="76"/>
  <c r="AR191" i="76"/>
  <c r="AU191" i="76" s="1"/>
  <c r="AV191" i="76" s="1"/>
  <c r="AK191" i="76"/>
  <c r="AH191" i="76"/>
  <c r="AG191" i="76"/>
  <c r="AF191" i="76"/>
  <c r="AI191" i="76" s="1"/>
  <c r="AJ191" i="76" s="1"/>
  <c r="Y191" i="76"/>
  <c r="V191" i="76"/>
  <c r="U191" i="76"/>
  <c r="T191" i="76"/>
  <c r="W191" i="76" s="1"/>
  <c r="X191" i="76" s="1"/>
  <c r="J191" i="76"/>
  <c r="I191" i="76"/>
  <c r="H191" i="76"/>
  <c r="K191" i="76" s="1"/>
  <c r="AW187" i="76"/>
  <c r="AT187" i="76"/>
  <c r="AS187" i="76"/>
  <c r="AR187" i="76"/>
  <c r="AU187" i="76" s="1"/>
  <c r="AV187" i="76" s="1"/>
  <c r="AK187" i="76"/>
  <c r="AH187" i="76"/>
  <c r="AG187" i="76"/>
  <c r="AF187" i="76"/>
  <c r="AI187" i="76" s="1"/>
  <c r="AJ187" i="76" s="1"/>
  <c r="Y187" i="76"/>
  <c r="V187" i="76"/>
  <c r="U187" i="76"/>
  <c r="T187" i="76"/>
  <c r="W187" i="76" s="1"/>
  <c r="X187" i="76" s="1"/>
  <c r="J187" i="76"/>
  <c r="I187" i="76"/>
  <c r="H187" i="76"/>
  <c r="K187" i="76" s="1"/>
  <c r="AW186" i="76"/>
  <c r="AT186" i="76"/>
  <c r="AS186" i="76"/>
  <c r="AR186" i="76"/>
  <c r="AU186" i="76" s="1"/>
  <c r="AV186" i="76" s="1"/>
  <c r="AK186" i="76"/>
  <c r="AH186" i="76"/>
  <c r="AG186" i="76"/>
  <c r="AF186" i="76"/>
  <c r="AI186" i="76" s="1"/>
  <c r="AJ186" i="76" s="1"/>
  <c r="Y186" i="76"/>
  <c r="V186" i="76"/>
  <c r="U186" i="76"/>
  <c r="T186" i="76"/>
  <c r="W186" i="76" s="1"/>
  <c r="X186" i="76" s="1"/>
  <c r="J186" i="76"/>
  <c r="I186" i="76"/>
  <c r="H186" i="76"/>
  <c r="K186" i="76" s="1"/>
  <c r="AW185" i="76"/>
  <c r="AT185" i="76"/>
  <c r="AS185" i="76"/>
  <c r="AR185" i="76"/>
  <c r="AU185" i="76" s="1"/>
  <c r="AV185" i="76" s="1"/>
  <c r="AK185" i="76"/>
  <c r="AH185" i="76"/>
  <c r="AG185" i="76"/>
  <c r="AF185" i="76"/>
  <c r="AI185" i="76" s="1"/>
  <c r="AJ185" i="76" s="1"/>
  <c r="Y185" i="76"/>
  <c r="V185" i="76"/>
  <c r="U185" i="76"/>
  <c r="T185" i="76"/>
  <c r="W185" i="76" s="1"/>
  <c r="X185" i="76" s="1"/>
  <c r="J185" i="76"/>
  <c r="I185" i="76"/>
  <c r="H185" i="76"/>
  <c r="K185" i="76" s="1"/>
  <c r="AW184" i="76"/>
  <c r="AT184" i="76"/>
  <c r="AS184" i="76"/>
  <c r="AR184" i="76"/>
  <c r="AU184" i="76" s="1"/>
  <c r="AV184" i="76" s="1"/>
  <c r="AK184" i="76"/>
  <c r="AH184" i="76"/>
  <c r="AG184" i="76"/>
  <c r="AF184" i="76"/>
  <c r="AI184" i="76" s="1"/>
  <c r="AJ184" i="76" s="1"/>
  <c r="Y184" i="76"/>
  <c r="V184" i="76"/>
  <c r="U184" i="76"/>
  <c r="T184" i="76"/>
  <c r="W184" i="76" s="1"/>
  <c r="X184" i="76" s="1"/>
  <c r="J184" i="76"/>
  <c r="I184" i="76"/>
  <c r="H184" i="76"/>
  <c r="K184" i="76" s="1"/>
  <c r="AW183" i="76"/>
  <c r="AT183" i="76"/>
  <c r="AS183" i="76"/>
  <c r="AR183" i="76"/>
  <c r="AU183" i="76" s="1"/>
  <c r="AV183" i="76" s="1"/>
  <c r="AK183" i="76"/>
  <c r="AH183" i="76"/>
  <c r="AG183" i="76"/>
  <c r="AF183" i="76"/>
  <c r="AI183" i="76" s="1"/>
  <c r="AJ183" i="76" s="1"/>
  <c r="Y183" i="76"/>
  <c r="V183" i="76"/>
  <c r="U183" i="76"/>
  <c r="T183" i="76"/>
  <c r="W183" i="76" s="1"/>
  <c r="X183" i="76" s="1"/>
  <c r="J183" i="76"/>
  <c r="I183" i="76"/>
  <c r="H183" i="76"/>
  <c r="K183" i="76" s="1"/>
  <c r="J181" i="76"/>
  <c r="I181" i="76"/>
  <c r="H181" i="76"/>
  <c r="K181" i="76" s="1"/>
  <c r="AW180" i="76"/>
  <c r="AT180" i="76"/>
  <c r="AS180" i="76"/>
  <c r="AR180" i="76"/>
  <c r="AU180" i="76" s="1"/>
  <c r="AV180" i="76" s="1"/>
  <c r="AK180" i="76"/>
  <c r="AH180" i="76"/>
  <c r="AG180" i="76"/>
  <c r="AF180" i="76"/>
  <c r="AI180" i="76" s="1"/>
  <c r="AJ180" i="76" s="1"/>
  <c r="Y180" i="76"/>
  <c r="V180" i="76"/>
  <c r="U180" i="76"/>
  <c r="T180" i="76"/>
  <c r="W180" i="76" s="1"/>
  <c r="X180" i="76" s="1"/>
  <c r="J180" i="76"/>
  <c r="I180" i="76"/>
  <c r="H180" i="76"/>
  <c r="K180" i="76" s="1"/>
  <c r="AW179" i="76"/>
  <c r="AT179" i="76"/>
  <c r="AS179" i="76"/>
  <c r="AR179" i="76"/>
  <c r="AU179" i="76" s="1"/>
  <c r="AV179" i="76" s="1"/>
  <c r="AK179" i="76"/>
  <c r="AH179" i="76"/>
  <c r="AG179" i="76"/>
  <c r="AF179" i="76"/>
  <c r="AI179" i="76" s="1"/>
  <c r="AJ179" i="76" s="1"/>
  <c r="Y179" i="76"/>
  <c r="V179" i="76"/>
  <c r="U179" i="76"/>
  <c r="T179" i="76"/>
  <c r="W179" i="76" s="1"/>
  <c r="X179" i="76" s="1"/>
  <c r="J179" i="76"/>
  <c r="I179" i="76"/>
  <c r="H179" i="76"/>
  <c r="K179" i="76" s="1"/>
  <c r="AW178" i="76"/>
  <c r="AT178" i="76"/>
  <c r="AS178" i="76"/>
  <c r="AR178" i="76"/>
  <c r="AU178" i="76" s="1"/>
  <c r="AV178" i="76" s="1"/>
  <c r="AK178" i="76"/>
  <c r="AH178" i="76"/>
  <c r="AG178" i="76"/>
  <c r="AF178" i="76"/>
  <c r="AI178" i="76" s="1"/>
  <c r="AJ178" i="76" s="1"/>
  <c r="Y178" i="76"/>
  <c r="V178" i="76"/>
  <c r="U178" i="76"/>
  <c r="T178" i="76"/>
  <c r="W178" i="76" s="1"/>
  <c r="X178" i="76" s="1"/>
  <c r="J178" i="76"/>
  <c r="I178" i="76"/>
  <c r="H178" i="76"/>
  <c r="K178" i="76" s="1"/>
  <c r="AW177" i="76"/>
  <c r="AT177" i="76"/>
  <c r="AS177" i="76"/>
  <c r="AR177" i="76"/>
  <c r="AU177" i="76" s="1"/>
  <c r="AV177" i="76" s="1"/>
  <c r="AK177" i="76"/>
  <c r="AH177" i="76"/>
  <c r="AG177" i="76"/>
  <c r="AF177" i="76"/>
  <c r="AI177" i="76" s="1"/>
  <c r="AJ177" i="76" s="1"/>
  <c r="Y177" i="76"/>
  <c r="V177" i="76"/>
  <c r="U177" i="76"/>
  <c r="T177" i="76"/>
  <c r="W177" i="76" s="1"/>
  <c r="X177" i="76" s="1"/>
  <c r="J177" i="76"/>
  <c r="I177" i="76"/>
  <c r="H177" i="76"/>
  <c r="K177" i="76" s="1"/>
  <c r="K176" i="76" s="1"/>
  <c r="AX176" i="76"/>
  <c r="AV176" i="76"/>
  <c r="AU176" i="76"/>
  <c r="AT176" i="76"/>
  <c r="AS176" i="76"/>
  <c r="AL176" i="76"/>
  <c r="AJ176" i="76"/>
  <c r="AI176" i="76"/>
  <c r="AH176" i="76"/>
  <c r="AG176" i="76"/>
  <c r="Z176" i="76"/>
  <c r="X176" i="76"/>
  <c r="W176" i="76"/>
  <c r="V176" i="76"/>
  <c r="U176" i="76"/>
  <c r="AX192" i="76"/>
  <c r="AV192" i="76"/>
  <c r="AU192" i="76"/>
  <c r="AT192" i="76"/>
  <c r="AS192" i="76"/>
  <c r="AL192" i="76"/>
  <c r="AJ192" i="76"/>
  <c r="AI192" i="76"/>
  <c r="AH192" i="76"/>
  <c r="AG192" i="76"/>
  <c r="Z192" i="76"/>
  <c r="X192" i="76"/>
  <c r="W192" i="76"/>
  <c r="V192" i="76"/>
  <c r="U192" i="76"/>
  <c r="I290" i="76"/>
  <c r="H290" i="76"/>
  <c r="K290" i="76" s="1"/>
  <c r="I289" i="76"/>
  <c r="H289" i="76"/>
  <c r="K289" i="76" s="1"/>
  <c r="J290" i="76"/>
  <c r="J289" i="76"/>
  <c r="K151" i="76" l="1"/>
  <c r="I151" i="76"/>
  <c r="J176" i="76"/>
  <c r="J151" i="76"/>
  <c r="I176" i="76"/>
  <c r="AX257" i="76"/>
  <c r="AX258" i="76"/>
  <c r="Z258" i="76"/>
  <c r="AL258" i="76"/>
  <c r="AL257" i="76"/>
  <c r="Z257" i="76"/>
  <c r="AT207" i="76"/>
  <c r="AU207" i="76"/>
  <c r="AV207" i="76" s="1"/>
  <c r="AG207" i="76"/>
  <c r="AK207" i="76"/>
  <c r="AW207" i="76"/>
  <c r="Z207" i="76"/>
  <c r="AI207" i="76"/>
  <c r="AJ207" i="76" s="1"/>
  <c r="AL207" i="76" s="1"/>
  <c r="AI202" i="76"/>
  <c r="AJ202" i="76" s="1"/>
  <c r="AL202" i="76" s="1"/>
  <c r="AG202" i="76"/>
  <c r="AH202" i="76"/>
  <c r="AW202" i="76"/>
  <c r="Z202" i="76"/>
  <c r="AT202" i="76"/>
  <c r="AS202" i="76"/>
  <c r="AU202" i="76"/>
  <c r="AV202" i="76" s="1"/>
  <c r="AX168" i="76"/>
  <c r="Z174" i="76"/>
  <c r="AL174" i="76"/>
  <c r="AX174" i="76"/>
  <c r="AX167" i="76"/>
  <c r="Z167" i="76"/>
  <c r="AL167" i="76"/>
  <c r="AL169" i="76"/>
  <c r="Z169" i="76"/>
  <c r="AX169" i="76"/>
  <c r="AX171" i="76"/>
  <c r="Z171" i="76"/>
  <c r="AL171" i="76"/>
  <c r="AX172" i="76"/>
  <c r="Z172" i="76"/>
  <c r="AL172" i="76"/>
  <c r="AX175" i="76"/>
  <c r="AL168" i="76"/>
  <c r="AL175" i="76"/>
  <c r="Z168" i="76"/>
  <c r="Z175" i="76"/>
  <c r="AX183" i="76"/>
  <c r="AX185" i="76"/>
  <c r="Z180" i="76"/>
  <c r="Z179" i="76"/>
  <c r="AX186" i="76"/>
  <c r="AX191" i="76"/>
  <c r="AL191" i="76"/>
  <c r="Z191" i="76"/>
  <c r="AL180" i="76"/>
  <c r="AL184" i="76"/>
  <c r="AX184" i="76"/>
  <c r="Z184" i="76"/>
  <c r="Z187" i="76"/>
  <c r="AL187" i="76"/>
  <c r="AX187" i="76"/>
  <c r="AX177" i="76"/>
  <c r="AX178" i="76"/>
  <c r="Z178" i="76"/>
  <c r="AL178" i="76"/>
  <c r="AL177" i="76"/>
  <c r="AL183" i="76"/>
  <c r="AL186" i="76"/>
  <c r="AX179" i="76"/>
  <c r="AX180" i="76"/>
  <c r="AL185" i="76"/>
  <c r="Z183" i="76"/>
  <c r="AL179" i="76"/>
  <c r="Z185" i="76"/>
  <c r="Z177" i="76"/>
  <c r="Z186" i="76"/>
  <c r="J298" i="76"/>
  <c r="I298" i="76"/>
  <c r="H298" i="76"/>
  <c r="K298" i="76" s="1"/>
  <c r="J297" i="76"/>
  <c r="I297" i="76"/>
  <c r="H297" i="76"/>
  <c r="K297" i="76" s="1"/>
  <c r="J296" i="76"/>
  <c r="I296" i="76"/>
  <c r="H296" i="76"/>
  <c r="K296" i="76" s="1"/>
  <c r="J295" i="76"/>
  <c r="I295" i="76"/>
  <c r="H295" i="76"/>
  <c r="K295" i="76" s="1"/>
  <c r="J294" i="76"/>
  <c r="I294" i="76"/>
  <c r="H294" i="76"/>
  <c r="K294" i="76" s="1"/>
  <c r="J293" i="76"/>
  <c r="I293" i="76"/>
  <c r="H293" i="76"/>
  <c r="K293" i="76" s="1"/>
  <c r="J292" i="76"/>
  <c r="I292" i="76"/>
  <c r="H292" i="76"/>
  <c r="K292" i="76" s="1"/>
  <c r="J291" i="76"/>
  <c r="I291" i="76"/>
  <c r="H291" i="76"/>
  <c r="K291" i="76" s="1"/>
  <c r="J288" i="76"/>
  <c r="I288" i="76"/>
  <c r="H288" i="76"/>
  <c r="K288" i="76" s="1"/>
  <c r="J287" i="76"/>
  <c r="I287" i="76"/>
  <c r="H287" i="76"/>
  <c r="K287" i="76" s="1"/>
  <c r="J286" i="76"/>
  <c r="I286" i="76"/>
  <c r="H286" i="76"/>
  <c r="K286" i="76" s="1"/>
  <c r="J285" i="76"/>
  <c r="I285" i="76"/>
  <c r="H285" i="76"/>
  <c r="K285" i="76" s="1"/>
  <c r="AX207" i="76" l="1"/>
  <c r="AX202" i="76"/>
  <c r="J78" i="76"/>
  <c r="I78" i="76"/>
  <c r="H78" i="76"/>
  <c r="K78" i="76" s="1"/>
  <c r="J80" i="76"/>
  <c r="I80" i="76"/>
  <c r="H80" i="76"/>
  <c r="K80" i="76" s="1"/>
  <c r="J221" i="76"/>
  <c r="I221" i="76"/>
  <c r="H221" i="76"/>
  <c r="K221" i="76" s="1"/>
  <c r="AR225" i="76"/>
  <c r="AO225" i="76"/>
  <c r="AF225" i="76"/>
  <c r="AC225" i="76"/>
  <c r="AH225" i="76" s="1"/>
  <c r="Y225" i="76"/>
  <c r="V225" i="76"/>
  <c r="U225" i="76"/>
  <c r="T225" i="76"/>
  <c r="W225" i="76" s="1"/>
  <c r="X225" i="76" s="1"/>
  <c r="J225" i="76"/>
  <c r="I225" i="76"/>
  <c r="H225" i="76"/>
  <c r="K225" i="76" s="1"/>
  <c r="AR224" i="76"/>
  <c r="AO224" i="76"/>
  <c r="AF224" i="76"/>
  <c r="AC224" i="76"/>
  <c r="AK224" i="76" s="1"/>
  <c r="Y224" i="76"/>
  <c r="V224" i="76"/>
  <c r="U224" i="76"/>
  <c r="T224" i="76"/>
  <c r="W224" i="76" s="1"/>
  <c r="X224" i="76" s="1"/>
  <c r="J224" i="76"/>
  <c r="I224" i="76"/>
  <c r="H224" i="76"/>
  <c r="K224" i="76" s="1"/>
  <c r="J242" i="76"/>
  <c r="I242" i="76"/>
  <c r="H242" i="76"/>
  <c r="K242" i="76" s="1"/>
  <c r="J243" i="76"/>
  <c r="I243" i="76"/>
  <c r="H243" i="76"/>
  <c r="K243" i="76" s="1"/>
  <c r="J241" i="76"/>
  <c r="I241" i="76"/>
  <c r="H241" i="76"/>
  <c r="K241" i="76" s="1"/>
  <c r="J252" i="76"/>
  <c r="I252" i="76"/>
  <c r="H252" i="76"/>
  <c r="K252" i="76" s="1"/>
  <c r="J251" i="76"/>
  <c r="I251" i="76"/>
  <c r="H251" i="76"/>
  <c r="K251" i="76" s="1"/>
  <c r="J250" i="76"/>
  <c r="I250" i="76"/>
  <c r="H250" i="76"/>
  <c r="K250" i="76" s="1"/>
  <c r="J249" i="76"/>
  <c r="I249" i="76"/>
  <c r="H249" i="76"/>
  <c r="K249" i="76" s="1"/>
  <c r="J248" i="76"/>
  <c r="I248" i="76"/>
  <c r="H248" i="76"/>
  <c r="K248" i="76" s="1"/>
  <c r="J247" i="76"/>
  <c r="I247" i="76"/>
  <c r="H247" i="76"/>
  <c r="K247" i="76" s="1"/>
  <c r="J246" i="76"/>
  <c r="I246" i="76"/>
  <c r="H246" i="76"/>
  <c r="K246" i="76" s="1"/>
  <c r="J219" i="76"/>
  <c r="I219" i="76"/>
  <c r="H219" i="76"/>
  <c r="K219" i="76" s="1"/>
  <c r="AR209" i="76"/>
  <c r="AO209" i="76"/>
  <c r="AF209" i="76"/>
  <c r="AC209" i="76"/>
  <c r="AG209" i="76" s="1"/>
  <c r="Y209" i="76"/>
  <c r="V209" i="76"/>
  <c r="U209" i="76"/>
  <c r="T209" i="76"/>
  <c r="W209" i="76" s="1"/>
  <c r="X209" i="76" s="1"/>
  <c r="J209" i="76"/>
  <c r="I209" i="76"/>
  <c r="H209" i="76"/>
  <c r="K209" i="76" s="1"/>
  <c r="AR203" i="76"/>
  <c r="AO203" i="76"/>
  <c r="AF203" i="76"/>
  <c r="AC203" i="76"/>
  <c r="Y203" i="76"/>
  <c r="V203" i="76"/>
  <c r="U203" i="76"/>
  <c r="T203" i="76"/>
  <c r="W203" i="76" s="1"/>
  <c r="X203" i="76" s="1"/>
  <c r="J203" i="76"/>
  <c r="I203" i="76"/>
  <c r="H203" i="76"/>
  <c r="K203" i="76" s="1"/>
  <c r="AR200" i="76"/>
  <c r="AO200" i="76"/>
  <c r="AT200" i="76" s="1"/>
  <c r="AF200" i="76"/>
  <c r="AC200" i="76"/>
  <c r="AH200" i="76" s="1"/>
  <c r="Y200" i="76"/>
  <c r="V200" i="76"/>
  <c r="U200" i="76"/>
  <c r="T200" i="76"/>
  <c r="W200" i="76" s="1"/>
  <c r="X200" i="76" s="1"/>
  <c r="J200" i="76"/>
  <c r="I200" i="76"/>
  <c r="H200" i="76"/>
  <c r="K200" i="76" s="1"/>
  <c r="K245" i="76" l="1"/>
  <c r="I245" i="76"/>
  <c r="J245" i="76"/>
  <c r="AU225" i="76"/>
  <c r="AV225" i="76" s="1"/>
  <c r="AT225" i="76"/>
  <c r="AK225" i="76"/>
  <c r="AI225" i="76"/>
  <c r="AJ225" i="76" s="1"/>
  <c r="AL225" i="76" s="1"/>
  <c r="AW225" i="76"/>
  <c r="AG225" i="76"/>
  <c r="Z225" i="76"/>
  <c r="AI224" i="76"/>
  <c r="AJ224" i="76" s="1"/>
  <c r="AL224" i="76" s="1"/>
  <c r="AG224" i="76"/>
  <c r="AH224" i="76"/>
  <c r="AW224" i="76"/>
  <c r="AS225" i="76"/>
  <c r="Z224" i="76"/>
  <c r="AS224" i="76"/>
  <c r="AT224" i="76"/>
  <c r="AU224" i="76"/>
  <c r="AV224" i="76" s="1"/>
  <c r="AH209" i="76"/>
  <c r="AK209" i="76"/>
  <c r="AU209" i="76"/>
  <c r="AV209" i="76" s="1"/>
  <c r="AW209" i="76"/>
  <c r="AI209" i="76"/>
  <c r="AJ209" i="76" s="1"/>
  <c r="AL209" i="76" s="1"/>
  <c r="Z209" i="76"/>
  <c r="AS209" i="76"/>
  <c r="AT209" i="76"/>
  <c r="AI203" i="76"/>
  <c r="AJ203" i="76" s="1"/>
  <c r="AL203" i="76" s="1"/>
  <c r="AU203" i="76"/>
  <c r="AV203" i="76" s="1"/>
  <c r="AW203" i="76"/>
  <c r="AK203" i="76"/>
  <c r="AH203" i="76"/>
  <c r="Z203" i="76"/>
  <c r="AS203" i="76"/>
  <c r="AT203" i="76"/>
  <c r="AG203" i="76"/>
  <c r="AI200" i="76"/>
  <c r="AJ200" i="76" s="1"/>
  <c r="AL200" i="76" s="1"/>
  <c r="AK200" i="76"/>
  <c r="AG200" i="76"/>
  <c r="AU200" i="76"/>
  <c r="AV200" i="76" s="1"/>
  <c r="AW200" i="76"/>
  <c r="AS200" i="76"/>
  <c r="Z200" i="76"/>
  <c r="AX225" i="76" l="1"/>
  <c r="AX224" i="76"/>
  <c r="AX209" i="76"/>
  <c r="AX203" i="76"/>
  <c r="AX200" i="76"/>
  <c r="J91" i="76" l="1"/>
  <c r="I91" i="76"/>
  <c r="H91" i="76"/>
  <c r="K91" i="76" s="1"/>
  <c r="J90" i="76"/>
  <c r="I90" i="76"/>
  <c r="H90" i="76"/>
  <c r="K90" i="76" s="1"/>
  <c r="J89" i="76"/>
  <c r="I89" i="76"/>
  <c r="H89" i="76"/>
  <c r="K89" i="76" s="1"/>
  <c r="J88" i="76"/>
  <c r="I88" i="76"/>
  <c r="H88" i="76"/>
  <c r="K88" i="76" s="1"/>
  <c r="J87" i="76"/>
  <c r="I87" i="76"/>
  <c r="H87" i="76"/>
  <c r="K87" i="76" s="1"/>
  <c r="J86" i="76"/>
  <c r="I86" i="76"/>
  <c r="H86" i="76"/>
  <c r="K86" i="76" s="1"/>
  <c r="J85" i="76"/>
  <c r="I85" i="76"/>
  <c r="H85" i="76"/>
  <c r="K85" i="76" s="1"/>
  <c r="J83" i="76"/>
  <c r="I83" i="76"/>
  <c r="H83" i="76"/>
  <c r="K83" i="76" s="1"/>
  <c r="J82" i="76"/>
  <c r="I82" i="76"/>
  <c r="H82" i="76"/>
  <c r="K82" i="76" s="1"/>
  <c r="J81" i="76"/>
  <c r="I81" i="76"/>
  <c r="H81" i="76"/>
  <c r="K81" i="76" s="1"/>
  <c r="J77" i="76"/>
  <c r="I77" i="76"/>
  <c r="H77" i="76"/>
  <c r="K77" i="76" s="1"/>
  <c r="J74" i="76"/>
  <c r="I74" i="76"/>
  <c r="H74" i="76"/>
  <c r="K74" i="76" s="1"/>
  <c r="J73" i="76"/>
  <c r="I73" i="76"/>
  <c r="H73" i="76"/>
  <c r="K73" i="76" s="1"/>
  <c r="J72" i="76"/>
  <c r="I72" i="76"/>
  <c r="H72" i="76"/>
  <c r="K72" i="76" s="1"/>
  <c r="J71" i="76"/>
  <c r="I71" i="76"/>
  <c r="H71" i="76"/>
  <c r="K71" i="76" s="1"/>
  <c r="J70" i="76"/>
  <c r="I70" i="76"/>
  <c r="H70" i="76"/>
  <c r="K70" i="76" s="1"/>
  <c r="J68" i="76"/>
  <c r="I68" i="76"/>
  <c r="H68" i="76"/>
  <c r="K68" i="76" s="1"/>
  <c r="J67" i="76"/>
  <c r="I67" i="76"/>
  <c r="H67" i="76"/>
  <c r="K67" i="76" s="1"/>
  <c r="J65" i="76"/>
  <c r="I65" i="76"/>
  <c r="H65" i="76"/>
  <c r="K65" i="76" s="1"/>
  <c r="J64" i="76"/>
  <c r="I64" i="76"/>
  <c r="H64" i="76"/>
  <c r="K64" i="76" s="1"/>
  <c r="H62" i="76"/>
  <c r="J62" i="76"/>
  <c r="J61" i="76"/>
  <c r="I61" i="76"/>
  <c r="H61" i="76"/>
  <c r="K61" i="76" s="1"/>
  <c r="J59" i="76"/>
  <c r="I59" i="76"/>
  <c r="H59" i="76"/>
  <c r="K59" i="76" s="1"/>
  <c r="J58" i="76"/>
  <c r="I58" i="76"/>
  <c r="H58" i="76"/>
  <c r="K58" i="76" s="1"/>
  <c r="J57" i="76"/>
  <c r="I57" i="76"/>
  <c r="H57" i="76"/>
  <c r="K57" i="76" s="1"/>
  <c r="J56" i="76"/>
  <c r="I56" i="76"/>
  <c r="H56" i="76"/>
  <c r="K56" i="76" s="1"/>
  <c r="J55" i="76"/>
  <c r="I55" i="76"/>
  <c r="H55" i="76"/>
  <c r="K55" i="76" s="1"/>
  <c r="J54" i="76"/>
  <c r="I54" i="76"/>
  <c r="H54" i="76"/>
  <c r="K54" i="76" s="1"/>
  <c r="J53" i="76"/>
  <c r="I53" i="76"/>
  <c r="H53" i="76"/>
  <c r="K53" i="76" s="1"/>
  <c r="J52" i="76"/>
  <c r="I52" i="76"/>
  <c r="H52" i="76"/>
  <c r="K52" i="76" s="1"/>
  <c r="J51" i="76"/>
  <c r="I51" i="76"/>
  <c r="H51" i="76"/>
  <c r="K51" i="76" s="1"/>
  <c r="J50" i="76"/>
  <c r="I50" i="76"/>
  <c r="H50" i="76"/>
  <c r="K50" i="76" s="1"/>
  <c r="J49" i="76"/>
  <c r="I49" i="76"/>
  <c r="H49" i="76"/>
  <c r="K49" i="76" s="1"/>
  <c r="J42" i="76"/>
  <c r="I42" i="76"/>
  <c r="H42" i="76"/>
  <c r="K42" i="76" s="1"/>
  <c r="J41" i="76"/>
  <c r="I41" i="76"/>
  <c r="H41" i="76"/>
  <c r="K41" i="76" s="1"/>
  <c r="J40" i="76"/>
  <c r="I40" i="76"/>
  <c r="H40" i="76"/>
  <c r="K40" i="76" s="1"/>
  <c r="J39" i="76"/>
  <c r="I39" i="76"/>
  <c r="H39" i="76"/>
  <c r="K39" i="76" s="1"/>
  <c r="J38" i="76"/>
  <c r="I38" i="76"/>
  <c r="H38" i="76"/>
  <c r="K38" i="76" s="1"/>
  <c r="J36" i="76"/>
  <c r="I36" i="76"/>
  <c r="H36" i="76"/>
  <c r="K36" i="76" s="1"/>
  <c r="J35" i="76"/>
  <c r="I35" i="76"/>
  <c r="H35" i="76"/>
  <c r="K35" i="76" s="1"/>
  <c r="J34" i="76"/>
  <c r="I34" i="76"/>
  <c r="H34" i="76"/>
  <c r="K34" i="76" s="1"/>
  <c r="J33" i="76"/>
  <c r="I33" i="76"/>
  <c r="H33" i="76"/>
  <c r="K33" i="76" s="1"/>
  <c r="J32" i="76"/>
  <c r="I32" i="76"/>
  <c r="H32" i="76"/>
  <c r="K32" i="76" s="1"/>
  <c r="J31" i="76"/>
  <c r="I31" i="76"/>
  <c r="H31" i="76"/>
  <c r="K31" i="76" s="1"/>
  <c r="J30" i="76"/>
  <c r="I30" i="76"/>
  <c r="H30" i="76"/>
  <c r="K30" i="76" s="1"/>
  <c r="J29" i="76"/>
  <c r="I29" i="76"/>
  <c r="H29" i="76"/>
  <c r="K29" i="76" s="1"/>
  <c r="J28" i="76"/>
  <c r="I28" i="76"/>
  <c r="H28" i="76"/>
  <c r="K28" i="76" s="1"/>
  <c r="J27" i="76"/>
  <c r="I27" i="76"/>
  <c r="H27" i="76"/>
  <c r="K27" i="76" s="1"/>
  <c r="J26" i="76"/>
  <c r="I26" i="76"/>
  <c r="H26" i="76"/>
  <c r="K26" i="76" s="1"/>
  <c r="J25" i="76"/>
  <c r="I25" i="76"/>
  <c r="H25" i="76"/>
  <c r="K25" i="76" s="1"/>
  <c r="J24" i="76"/>
  <c r="I24" i="76"/>
  <c r="H24" i="76"/>
  <c r="K24" i="76" s="1"/>
  <c r="J23" i="76"/>
  <c r="I23" i="76"/>
  <c r="H23" i="76"/>
  <c r="K23" i="76" s="1"/>
  <c r="J22" i="76"/>
  <c r="I22" i="76"/>
  <c r="H22" i="76"/>
  <c r="K22" i="76" s="1"/>
  <c r="J21" i="76"/>
  <c r="I21" i="76"/>
  <c r="H21" i="76"/>
  <c r="K21" i="76" s="1"/>
  <c r="J20" i="76"/>
  <c r="I20" i="76"/>
  <c r="H20" i="76"/>
  <c r="K20" i="76" s="1"/>
  <c r="J19" i="76"/>
  <c r="I19" i="76"/>
  <c r="H19" i="76"/>
  <c r="K19" i="76" s="1"/>
  <c r="J18" i="76"/>
  <c r="I18" i="76"/>
  <c r="H18" i="76"/>
  <c r="K18" i="76" s="1"/>
  <c r="J17" i="76"/>
  <c r="I17" i="76"/>
  <c r="H17" i="76"/>
  <c r="K17" i="76" s="1"/>
  <c r="J16" i="76"/>
  <c r="I16" i="76"/>
  <c r="H16" i="76"/>
  <c r="K16" i="76" s="1"/>
  <c r="J15" i="76"/>
  <c r="I15" i="76"/>
  <c r="H15" i="76"/>
  <c r="K15" i="76" s="1"/>
  <c r="AR220" i="76"/>
  <c r="AO220" i="76"/>
  <c r="AT220" i="76" s="1"/>
  <c r="AF220" i="76"/>
  <c r="AC220" i="76"/>
  <c r="AH220" i="76" s="1"/>
  <c r="Y220" i="76"/>
  <c r="V220" i="76"/>
  <c r="U220" i="76"/>
  <c r="T220" i="76"/>
  <c r="W220" i="76" s="1"/>
  <c r="X220" i="76" s="1"/>
  <c r="J220" i="76"/>
  <c r="I220" i="76"/>
  <c r="H220" i="76"/>
  <c r="K220" i="76" s="1"/>
  <c r="J13" i="76" l="1"/>
  <c r="K62" i="76"/>
  <c r="K13" i="76" s="1"/>
  <c r="I62" i="76"/>
  <c r="I13" i="76" s="1"/>
  <c r="AK220" i="76"/>
  <c r="AS220" i="76"/>
  <c r="AU220" i="76"/>
  <c r="AV220" i="76" s="1"/>
  <c r="Z220" i="76"/>
  <c r="AI220" i="76"/>
  <c r="AJ220" i="76" s="1"/>
  <c r="AG220" i="76"/>
  <c r="AW220" i="76"/>
  <c r="AX220" i="76" l="1"/>
  <c r="AL220" i="76"/>
  <c r="AW239" i="76" l="1"/>
  <c r="AT239" i="76"/>
  <c r="AS239" i="76"/>
  <c r="AR239" i="76"/>
  <c r="AU239" i="76" s="1"/>
  <c r="AV239" i="76" s="1"/>
  <c r="AK239" i="76"/>
  <c r="AH239" i="76"/>
  <c r="AG239" i="76"/>
  <c r="AF239" i="76"/>
  <c r="AI239" i="76" s="1"/>
  <c r="AJ239" i="76" s="1"/>
  <c r="Y239" i="76"/>
  <c r="V239" i="76"/>
  <c r="U239" i="76"/>
  <c r="T239" i="76"/>
  <c r="W239" i="76" s="1"/>
  <c r="X239" i="76" s="1"/>
  <c r="J239" i="76"/>
  <c r="I239" i="76"/>
  <c r="H239" i="76"/>
  <c r="K239" i="76" s="1"/>
  <c r="AW244" i="76"/>
  <c r="AT244" i="76"/>
  <c r="AS244" i="76"/>
  <c r="AR244" i="76"/>
  <c r="AU244" i="76" s="1"/>
  <c r="AV244" i="76" s="1"/>
  <c r="AK244" i="76"/>
  <c r="AH244" i="76"/>
  <c r="AG244" i="76"/>
  <c r="AF244" i="76"/>
  <c r="AI244" i="76" s="1"/>
  <c r="AJ244" i="76" s="1"/>
  <c r="Y244" i="76"/>
  <c r="V244" i="76"/>
  <c r="U244" i="76"/>
  <c r="T244" i="76"/>
  <c r="W244" i="76" s="1"/>
  <c r="X244" i="76" s="1"/>
  <c r="J244" i="76"/>
  <c r="I244" i="76"/>
  <c r="H244" i="76"/>
  <c r="K244" i="76" s="1"/>
  <c r="AL239" i="76" l="1"/>
  <c r="AX239" i="76"/>
  <c r="Z239" i="76"/>
  <c r="AL244" i="76"/>
  <c r="AX244" i="76"/>
  <c r="Z244" i="76"/>
  <c r="H204" i="76" l="1"/>
  <c r="K204" i="76" s="1"/>
  <c r="I204" i="76"/>
  <c r="J204" i="76"/>
  <c r="T204" i="76"/>
  <c r="W204" i="76" s="1"/>
  <c r="X204" i="76" s="1"/>
  <c r="U204" i="76"/>
  <c r="V204" i="76"/>
  <c r="Y204" i="76"/>
  <c r="AC204" i="76"/>
  <c r="AG204" i="76" s="1"/>
  <c r="AF204" i="76"/>
  <c r="AO204" i="76"/>
  <c r="AT204" i="76" s="1"/>
  <c r="AR204" i="76"/>
  <c r="AH204" i="76" l="1"/>
  <c r="AS204" i="76"/>
  <c r="AU204" i="76"/>
  <c r="AV204" i="76" s="1"/>
  <c r="AI204" i="76"/>
  <c r="AJ204" i="76" s="1"/>
  <c r="AW204" i="76"/>
  <c r="Z204" i="76"/>
  <c r="AK204" i="76"/>
  <c r="AX204" i="76" l="1"/>
  <c r="AL204" i="76"/>
  <c r="AW284" i="76" l="1"/>
  <c r="AW283" i="76"/>
  <c r="AW282" i="76"/>
  <c r="AW281" i="76"/>
  <c r="AW280" i="76"/>
  <c r="AW279" i="76"/>
  <c r="AW278" i="76"/>
  <c r="AW277" i="76"/>
  <c r="AW276" i="76"/>
  <c r="AW275" i="76"/>
  <c r="AW274" i="76"/>
  <c r="AW273" i="76"/>
  <c r="AW272" i="76"/>
  <c r="AW271" i="76"/>
  <c r="AW270" i="76"/>
  <c r="AW269" i="76"/>
  <c r="AW268" i="76"/>
  <c r="AW267" i="76"/>
  <c r="AW266" i="76"/>
  <c r="AW265" i="76"/>
  <c r="AW264" i="76"/>
  <c r="AW263" i="76"/>
  <c r="AW262" i="76"/>
  <c r="AW261" i="76"/>
  <c r="AW260" i="76"/>
  <c r="AW259" i="76"/>
  <c r="AW256" i="76"/>
  <c r="AW255" i="76"/>
  <c r="AW254" i="76"/>
  <c r="AW237" i="76"/>
  <c r="AW236" i="76"/>
  <c r="AW234" i="76"/>
  <c r="AW232" i="76"/>
  <c r="AW217" i="76"/>
  <c r="AT284" i="76"/>
  <c r="AS284" i="76"/>
  <c r="AR284" i="76"/>
  <c r="AU284" i="76" s="1"/>
  <c r="AV284" i="76" s="1"/>
  <c r="AT283" i="76"/>
  <c r="AS283" i="76"/>
  <c r="AR283" i="76"/>
  <c r="AU283" i="76" s="1"/>
  <c r="AV283" i="76" s="1"/>
  <c r="AT282" i="76"/>
  <c r="AS282" i="76"/>
  <c r="AR282" i="76"/>
  <c r="AU282" i="76" s="1"/>
  <c r="AV282" i="76" s="1"/>
  <c r="AT281" i="76"/>
  <c r="AS281" i="76"/>
  <c r="AR281" i="76"/>
  <c r="AU281" i="76" s="1"/>
  <c r="AV281" i="76" s="1"/>
  <c r="AT280" i="76"/>
  <c r="AS280" i="76"/>
  <c r="AR280" i="76"/>
  <c r="AU280" i="76" s="1"/>
  <c r="AV280" i="76" s="1"/>
  <c r="AT279" i="76"/>
  <c r="AS279" i="76"/>
  <c r="AR279" i="76"/>
  <c r="AU279" i="76" s="1"/>
  <c r="AV279" i="76" s="1"/>
  <c r="AT278" i="76"/>
  <c r="AS278" i="76"/>
  <c r="AR278" i="76"/>
  <c r="AU278" i="76" s="1"/>
  <c r="AV278" i="76" s="1"/>
  <c r="AT277" i="76"/>
  <c r="AS277" i="76"/>
  <c r="AR277" i="76"/>
  <c r="AU277" i="76" s="1"/>
  <c r="AV277" i="76" s="1"/>
  <c r="AT276" i="76"/>
  <c r="AS276" i="76"/>
  <c r="AR276" i="76"/>
  <c r="AU276" i="76" s="1"/>
  <c r="AV276" i="76" s="1"/>
  <c r="AT275" i="76"/>
  <c r="AS275" i="76"/>
  <c r="AR275" i="76"/>
  <c r="AU275" i="76" s="1"/>
  <c r="AV275" i="76" s="1"/>
  <c r="AT274" i="76"/>
  <c r="AS274" i="76"/>
  <c r="AR274" i="76"/>
  <c r="AU274" i="76" s="1"/>
  <c r="AV274" i="76" s="1"/>
  <c r="AT273" i="76"/>
  <c r="AS273" i="76"/>
  <c r="AR273" i="76"/>
  <c r="AU273" i="76" s="1"/>
  <c r="AV273" i="76" s="1"/>
  <c r="AT272" i="76"/>
  <c r="AS272" i="76"/>
  <c r="AR272" i="76"/>
  <c r="AU272" i="76" s="1"/>
  <c r="AV272" i="76" s="1"/>
  <c r="AT271" i="76"/>
  <c r="AS271" i="76"/>
  <c r="AR271" i="76"/>
  <c r="AU271" i="76" s="1"/>
  <c r="AV271" i="76" s="1"/>
  <c r="AT270" i="76"/>
  <c r="AS270" i="76"/>
  <c r="AR270" i="76"/>
  <c r="AU270" i="76" s="1"/>
  <c r="AV270" i="76" s="1"/>
  <c r="AT269" i="76"/>
  <c r="AS269" i="76"/>
  <c r="AR269" i="76"/>
  <c r="AU269" i="76" s="1"/>
  <c r="AV269" i="76" s="1"/>
  <c r="AT268" i="76"/>
  <c r="AS268" i="76"/>
  <c r="AR268" i="76"/>
  <c r="AU268" i="76" s="1"/>
  <c r="AV268" i="76" s="1"/>
  <c r="AT267" i="76"/>
  <c r="AS267" i="76"/>
  <c r="AR267" i="76"/>
  <c r="AU267" i="76" s="1"/>
  <c r="AV267" i="76" s="1"/>
  <c r="AT266" i="76"/>
  <c r="AS266" i="76"/>
  <c r="AR266" i="76"/>
  <c r="AU266" i="76" s="1"/>
  <c r="AV266" i="76" s="1"/>
  <c r="AT265" i="76"/>
  <c r="AS265" i="76"/>
  <c r="AR265" i="76"/>
  <c r="AU265" i="76" s="1"/>
  <c r="AV265" i="76" s="1"/>
  <c r="AT264" i="76"/>
  <c r="AS264" i="76"/>
  <c r="AR264" i="76"/>
  <c r="AU264" i="76" s="1"/>
  <c r="AV264" i="76" s="1"/>
  <c r="AT263" i="76"/>
  <c r="AS263" i="76"/>
  <c r="AR263" i="76"/>
  <c r="AU263" i="76" s="1"/>
  <c r="AV263" i="76" s="1"/>
  <c r="AT262" i="76"/>
  <c r="AS262" i="76"/>
  <c r="AR262" i="76"/>
  <c r="AU262" i="76" s="1"/>
  <c r="AV262" i="76" s="1"/>
  <c r="AT261" i="76"/>
  <c r="AS261" i="76"/>
  <c r="AR261" i="76"/>
  <c r="AU261" i="76" s="1"/>
  <c r="AV261" i="76" s="1"/>
  <c r="AT260" i="76"/>
  <c r="AS260" i="76"/>
  <c r="AR260" i="76"/>
  <c r="AU260" i="76" s="1"/>
  <c r="AV260" i="76" s="1"/>
  <c r="AT259" i="76"/>
  <c r="AS259" i="76"/>
  <c r="AR259" i="76"/>
  <c r="AU259" i="76" s="1"/>
  <c r="AV259" i="76" s="1"/>
  <c r="AT256" i="76"/>
  <c r="AS256" i="76"/>
  <c r="AR256" i="76"/>
  <c r="AU256" i="76" s="1"/>
  <c r="AV256" i="76" s="1"/>
  <c r="AT255" i="76"/>
  <c r="AS255" i="76"/>
  <c r="AR255" i="76"/>
  <c r="AU255" i="76" s="1"/>
  <c r="AT254" i="76"/>
  <c r="AS254" i="76"/>
  <c r="AR254" i="76"/>
  <c r="AU254" i="76" s="1"/>
  <c r="AV254" i="76" s="1"/>
  <c r="AT237" i="76"/>
  <c r="AS237" i="76"/>
  <c r="AR237" i="76"/>
  <c r="AU237" i="76" s="1"/>
  <c r="AV237" i="76" s="1"/>
  <c r="AT236" i="76"/>
  <c r="AS236" i="76"/>
  <c r="AR236" i="76"/>
  <c r="AU236" i="76" s="1"/>
  <c r="AT234" i="76"/>
  <c r="AT233" i="76" s="1"/>
  <c r="AS234" i="76"/>
  <c r="AS233" i="76" s="1"/>
  <c r="AR234" i="76"/>
  <c r="AU234" i="76" s="1"/>
  <c r="AT232" i="76"/>
  <c r="AS232" i="76"/>
  <c r="AR232" i="76"/>
  <c r="AU232" i="76" s="1"/>
  <c r="AV232" i="76" s="1"/>
  <c r="AR231" i="76"/>
  <c r="AO231" i="76"/>
  <c r="AR230" i="76"/>
  <c r="AO230" i="76"/>
  <c r="AR229" i="76"/>
  <c r="AO229" i="76"/>
  <c r="AR228" i="76"/>
  <c r="AO228" i="76"/>
  <c r="AR227" i="76"/>
  <c r="AO227" i="76"/>
  <c r="AR226" i="76"/>
  <c r="AO226" i="76"/>
  <c r="AR223" i="76"/>
  <c r="AO223" i="76"/>
  <c r="AR222" i="76"/>
  <c r="AO222" i="76"/>
  <c r="AR218" i="76"/>
  <c r="AO218" i="76"/>
  <c r="AT217" i="76"/>
  <c r="AS217" i="76"/>
  <c r="AR217" i="76"/>
  <c r="AU217" i="76" s="1"/>
  <c r="AV217" i="76" s="1"/>
  <c r="AR216" i="76"/>
  <c r="AO216" i="76"/>
  <c r="AR215" i="76"/>
  <c r="AO215" i="76"/>
  <c r="AT215" i="76" s="1"/>
  <c r="AR214" i="76"/>
  <c r="AO214" i="76"/>
  <c r="AR210" i="76"/>
  <c r="AO210" i="76"/>
  <c r="AR208" i="76"/>
  <c r="AO208" i="76"/>
  <c r="AT208" i="76" s="1"/>
  <c r="AR206" i="76"/>
  <c r="AO206" i="76"/>
  <c r="AT206" i="76" s="1"/>
  <c r="AR205" i="76"/>
  <c r="AO205" i="76"/>
  <c r="AR201" i="76"/>
  <c r="AO201" i="76"/>
  <c r="AR199" i="76"/>
  <c r="AC231" i="76"/>
  <c r="AK231" i="76" s="1"/>
  <c r="AC230" i="76"/>
  <c r="AH230" i="76" s="1"/>
  <c r="AC229" i="76"/>
  <c r="AK229" i="76" s="1"/>
  <c r="AC228" i="76"/>
  <c r="AG228" i="76" s="1"/>
  <c r="AC227" i="76"/>
  <c r="AC226" i="76"/>
  <c r="AG226" i="76" s="1"/>
  <c r="AC223" i="76"/>
  <c r="AG223" i="76" s="1"/>
  <c r="AC222" i="76"/>
  <c r="AK222" i="76" s="1"/>
  <c r="AC218" i="76"/>
  <c r="AK218" i="76" s="1"/>
  <c r="AC216" i="76"/>
  <c r="AK216" i="76" s="1"/>
  <c r="AC215" i="76"/>
  <c r="AC214" i="76"/>
  <c r="AH214" i="76" s="1"/>
  <c r="AC210" i="76"/>
  <c r="AK210" i="76" s="1"/>
  <c r="AC208" i="76"/>
  <c r="AH208" i="76" s="1"/>
  <c r="AC206" i="76"/>
  <c r="AH206" i="76" s="1"/>
  <c r="AC205" i="76"/>
  <c r="AK205" i="76" s="1"/>
  <c r="AC201" i="76"/>
  <c r="AK201" i="76" s="1"/>
  <c r="AK284" i="76"/>
  <c r="AK283" i="76"/>
  <c r="AK282" i="76"/>
  <c r="AK281" i="76"/>
  <c r="AK280" i="76"/>
  <c r="AK279" i="76"/>
  <c r="AK278" i="76"/>
  <c r="AK277" i="76"/>
  <c r="AK276" i="76"/>
  <c r="AK275" i="76"/>
  <c r="AK274" i="76"/>
  <c r="AK273" i="76"/>
  <c r="AK272" i="76"/>
  <c r="AK271" i="76"/>
  <c r="AK270" i="76"/>
  <c r="AK269" i="76"/>
  <c r="AK268" i="76"/>
  <c r="AK267" i="76"/>
  <c r="AK266" i="76"/>
  <c r="AK265" i="76"/>
  <c r="AK264" i="76"/>
  <c r="AK263" i="76"/>
  <c r="AK262" i="76"/>
  <c r="AK261" i="76"/>
  <c r="AK260" i="76"/>
  <c r="AK259" i="76"/>
  <c r="AK256" i="76"/>
  <c r="AK255" i="76"/>
  <c r="AK254" i="76"/>
  <c r="AK237" i="76"/>
  <c r="AK236" i="76"/>
  <c r="AK234" i="76"/>
  <c r="AK232" i="76"/>
  <c r="AK217" i="76"/>
  <c r="AH284" i="76"/>
  <c r="AG284" i="76"/>
  <c r="AF284" i="76"/>
  <c r="AI284" i="76" s="1"/>
  <c r="AJ284" i="76" s="1"/>
  <c r="AH283" i="76"/>
  <c r="AG283" i="76"/>
  <c r="AF283" i="76"/>
  <c r="AI283" i="76" s="1"/>
  <c r="AJ283" i="76" s="1"/>
  <c r="AH282" i="76"/>
  <c r="AG282" i="76"/>
  <c r="AF282" i="76"/>
  <c r="AI282" i="76" s="1"/>
  <c r="AJ282" i="76" s="1"/>
  <c r="AH281" i="76"/>
  <c r="AG281" i="76"/>
  <c r="AF281" i="76"/>
  <c r="AI281" i="76" s="1"/>
  <c r="AJ281" i="76" s="1"/>
  <c r="AH280" i="76"/>
  <c r="AG280" i="76"/>
  <c r="AF280" i="76"/>
  <c r="AI280" i="76" s="1"/>
  <c r="AJ280" i="76" s="1"/>
  <c r="AH279" i="76"/>
  <c r="AG279" i="76"/>
  <c r="AF279" i="76"/>
  <c r="AI279" i="76" s="1"/>
  <c r="AJ279" i="76" s="1"/>
  <c r="AH278" i="76"/>
  <c r="AG278" i="76"/>
  <c r="AF278" i="76"/>
  <c r="AI278" i="76" s="1"/>
  <c r="AJ278" i="76" s="1"/>
  <c r="AH277" i="76"/>
  <c r="AG277" i="76"/>
  <c r="AF277" i="76"/>
  <c r="AI277" i="76" s="1"/>
  <c r="AJ277" i="76" s="1"/>
  <c r="AH276" i="76"/>
  <c r="AG276" i="76"/>
  <c r="AF276" i="76"/>
  <c r="AI276" i="76" s="1"/>
  <c r="AJ276" i="76" s="1"/>
  <c r="AH275" i="76"/>
  <c r="AG275" i="76"/>
  <c r="AF275" i="76"/>
  <c r="AI275" i="76" s="1"/>
  <c r="AJ275" i="76" s="1"/>
  <c r="AH274" i="76"/>
  <c r="AG274" i="76"/>
  <c r="AF274" i="76"/>
  <c r="AI274" i="76" s="1"/>
  <c r="AJ274" i="76" s="1"/>
  <c r="AH273" i="76"/>
  <c r="AG273" i="76"/>
  <c r="AF273" i="76"/>
  <c r="AI273" i="76" s="1"/>
  <c r="AJ273" i="76" s="1"/>
  <c r="AH272" i="76"/>
  <c r="AG272" i="76"/>
  <c r="AF272" i="76"/>
  <c r="AI272" i="76" s="1"/>
  <c r="AJ272" i="76" s="1"/>
  <c r="AH271" i="76"/>
  <c r="AG271" i="76"/>
  <c r="AF271" i="76"/>
  <c r="AI271" i="76" s="1"/>
  <c r="AJ271" i="76" s="1"/>
  <c r="AH270" i="76"/>
  <c r="AG270" i="76"/>
  <c r="AF270" i="76"/>
  <c r="AI270" i="76" s="1"/>
  <c r="AJ270" i="76" s="1"/>
  <c r="AH269" i="76"/>
  <c r="AG269" i="76"/>
  <c r="AF269" i="76"/>
  <c r="AI269" i="76" s="1"/>
  <c r="AJ269" i="76" s="1"/>
  <c r="AH268" i="76"/>
  <c r="AG268" i="76"/>
  <c r="AF268" i="76"/>
  <c r="AI268" i="76" s="1"/>
  <c r="AJ268" i="76" s="1"/>
  <c r="AH267" i="76"/>
  <c r="AG267" i="76"/>
  <c r="AF267" i="76"/>
  <c r="AI267" i="76" s="1"/>
  <c r="AJ267" i="76" s="1"/>
  <c r="AH266" i="76"/>
  <c r="AG266" i="76"/>
  <c r="AF266" i="76"/>
  <c r="AI266" i="76" s="1"/>
  <c r="AJ266" i="76" s="1"/>
  <c r="AH265" i="76"/>
  <c r="AG265" i="76"/>
  <c r="AF265" i="76"/>
  <c r="AI265" i="76" s="1"/>
  <c r="AJ265" i="76" s="1"/>
  <c r="AH264" i="76"/>
  <c r="AG264" i="76"/>
  <c r="AF264" i="76"/>
  <c r="AI264" i="76" s="1"/>
  <c r="AJ264" i="76" s="1"/>
  <c r="AH263" i="76"/>
  <c r="AG263" i="76"/>
  <c r="AF263" i="76"/>
  <c r="AI263" i="76" s="1"/>
  <c r="AJ263" i="76" s="1"/>
  <c r="AH262" i="76"/>
  <c r="AG262" i="76"/>
  <c r="AF262" i="76"/>
  <c r="AI262" i="76" s="1"/>
  <c r="AJ262" i="76" s="1"/>
  <c r="AH261" i="76"/>
  <c r="AG261" i="76"/>
  <c r="AF261" i="76"/>
  <c r="AI261" i="76" s="1"/>
  <c r="AJ261" i="76" s="1"/>
  <c r="AH260" i="76"/>
  <c r="AG260" i="76"/>
  <c r="AF260" i="76"/>
  <c r="AI260" i="76" s="1"/>
  <c r="AJ260" i="76" s="1"/>
  <c r="AH259" i="76"/>
  <c r="AG259" i="76"/>
  <c r="AF259" i="76"/>
  <c r="AI259" i="76" s="1"/>
  <c r="AJ259" i="76" s="1"/>
  <c r="AH256" i="76"/>
  <c r="AG256" i="76"/>
  <c r="AF256" i="76"/>
  <c r="AI256" i="76" s="1"/>
  <c r="AJ256" i="76" s="1"/>
  <c r="AH255" i="76"/>
  <c r="AG255" i="76"/>
  <c r="AF255" i="76"/>
  <c r="AI255" i="76" s="1"/>
  <c r="AJ255" i="76" s="1"/>
  <c r="AH254" i="76"/>
  <c r="AG254" i="76"/>
  <c r="AF254" i="76"/>
  <c r="AI254" i="76" s="1"/>
  <c r="AH237" i="76"/>
  <c r="AG237" i="76"/>
  <c r="AF237" i="76"/>
  <c r="AI237" i="76" s="1"/>
  <c r="AJ237" i="76" s="1"/>
  <c r="AH236" i="76"/>
  <c r="AG236" i="76"/>
  <c r="AF236" i="76"/>
  <c r="AI236" i="76" s="1"/>
  <c r="AH234" i="76"/>
  <c r="AH233" i="76" s="1"/>
  <c r="AG234" i="76"/>
  <c r="AG233" i="76" s="1"/>
  <c r="AF234" i="76"/>
  <c r="AI234" i="76" s="1"/>
  <c r="AI233" i="76" s="1"/>
  <c r="AH232" i="76"/>
  <c r="AG232" i="76"/>
  <c r="AF232" i="76"/>
  <c r="AI232" i="76" s="1"/>
  <c r="AJ232" i="76" s="1"/>
  <c r="AF231" i="76"/>
  <c r="AF230" i="76"/>
  <c r="AF229" i="76"/>
  <c r="AF228" i="76"/>
  <c r="AF227" i="76"/>
  <c r="AF226" i="76"/>
  <c r="AF223" i="76"/>
  <c r="AF222" i="76"/>
  <c r="AF218" i="76"/>
  <c r="AH217" i="76"/>
  <c r="AG217" i="76"/>
  <c r="AF217" i="76"/>
  <c r="AI217" i="76" s="1"/>
  <c r="AJ217" i="76" s="1"/>
  <c r="AF216" i="76"/>
  <c r="AF215" i="76"/>
  <c r="AF214" i="76"/>
  <c r="AF210" i="76"/>
  <c r="AF208" i="76"/>
  <c r="AF206" i="76"/>
  <c r="AF205" i="76"/>
  <c r="AF201" i="76"/>
  <c r="AF199" i="76"/>
  <c r="Y284" i="76"/>
  <c r="Y283" i="76"/>
  <c r="Y282" i="76"/>
  <c r="Y281" i="76"/>
  <c r="Y280" i="76"/>
  <c r="Y279" i="76"/>
  <c r="Y278" i="76"/>
  <c r="Y277" i="76"/>
  <c r="Y276" i="76"/>
  <c r="Y275" i="76"/>
  <c r="Y274" i="76"/>
  <c r="Y273" i="76"/>
  <c r="Y272" i="76"/>
  <c r="Y271" i="76"/>
  <c r="Y270" i="76"/>
  <c r="Y269" i="76"/>
  <c r="Y268" i="76"/>
  <c r="Y267" i="76"/>
  <c r="Y266" i="76"/>
  <c r="Y265" i="76"/>
  <c r="Y264" i="76"/>
  <c r="Y263" i="76"/>
  <c r="Y262" i="76"/>
  <c r="Y261" i="76"/>
  <c r="Y260" i="76"/>
  <c r="Y259" i="76"/>
  <c r="Y256" i="76"/>
  <c r="Y255" i="76"/>
  <c r="Y254" i="76"/>
  <c r="Y237" i="76"/>
  <c r="Y236" i="76"/>
  <c r="Y234" i="76"/>
  <c r="Y232" i="76"/>
  <c r="Y231" i="76"/>
  <c r="Y230" i="76"/>
  <c r="Y229" i="76"/>
  <c r="Y228" i="76"/>
  <c r="Y227" i="76"/>
  <c r="Y226" i="76"/>
  <c r="Y223" i="76"/>
  <c r="Y222" i="76"/>
  <c r="Y218" i="76"/>
  <c r="Y217" i="76"/>
  <c r="Y216" i="76"/>
  <c r="Y215" i="76"/>
  <c r="Y214" i="76"/>
  <c r="Y210" i="76"/>
  <c r="Y208" i="76"/>
  <c r="Y206" i="76"/>
  <c r="Y205" i="76"/>
  <c r="Y201" i="76"/>
  <c r="V284" i="76"/>
  <c r="U284" i="76"/>
  <c r="T284" i="76"/>
  <c r="W284" i="76" s="1"/>
  <c r="X284" i="76" s="1"/>
  <c r="V283" i="76"/>
  <c r="U283" i="76"/>
  <c r="T283" i="76"/>
  <c r="W283" i="76" s="1"/>
  <c r="X283" i="76" s="1"/>
  <c r="V282" i="76"/>
  <c r="U282" i="76"/>
  <c r="T282" i="76"/>
  <c r="W282" i="76" s="1"/>
  <c r="X282" i="76" s="1"/>
  <c r="V281" i="76"/>
  <c r="U281" i="76"/>
  <c r="T281" i="76"/>
  <c r="W281" i="76" s="1"/>
  <c r="X281" i="76" s="1"/>
  <c r="V280" i="76"/>
  <c r="U280" i="76"/>
  <c r="T280" i="76"/>
  <c r="W280" i="76" s="1"/>
  <c r="X280" i="76" s="1"/>
  <c r="V279" i="76"/>
  <c r="U279" i="76"/>
  <c r="T279" i="76"/>
  <c r="W279" i="76" s="1"/>
  <c r="X279" i="76" s="1"/>
  <c r="V278" i="76"/>
  <c r="U278" i="76"/>
  <c r="T278" i="76"/>
  <c r="W278" i="76" s="1"/>
  <c r="X278" i="76" s="1"/>
  <c r="V277" i="76"/>
  <c r="U277" i="76"/>
  <c r="T277" i="76"/>
  <c r="W277" i="76" s="1"/>
  <c r="X277" i="76" s="1"/>
  <c r="V276" i="76"/>
  <c r="U276" i="76"/>
  <c r="T276" i="76"/>
  <c r="W276" i="76" s="1"/>
  <c r="X276" i="76" s="1"/>
  <c r="V275" i="76"/>
  <c r="U275" i="76"/>
  <c r="T275" i="76"/>
  <c r="W275" i="76" s="1"/>
  <c r="X275" i="76" s="1"/>
  <c r="V274" i="76"/>
  <c r="U274" i="76"/>
  <c r="T274" i="76"/>
  <c r="W274" i="76" s="1"/>
  <c r="X274" i="76" s="1"/>
  <c r="V273" i="76"/>
  <c r="U273" i="76"/>
  <c r="T273" i="76"/>
  <c r="W273" i="76" s="1"/>
  <c r="X273" i="76" s="1"/>
  <c r="V272" i="76"/>
  <c r="U272" i="76"/>
  <c r="T272" i="76"/>
  <c r="W272" i="76" s="1"/>
  <c r="X272" i="76" s="1"/>
  <c r="V271" i="76"/>
  <c r="U271" i="76"/>
  <c r="T271" i="76"/>
  <c r="W271" i="76" s="1"/>
  <c r="X271" i="76" s="1"/>
  <c r="V270" i="76"/>
  <c r="U270" i="76"/>
  <c r="T270" i="76"/>
  <c r="W270" i="76" s="1"/>
  <c r="X270" i="76" s="1"/>
  <c r="V269" i="76"/>
  <c r="U269" i="76"/>
  <c r="T269" i="76"/>
  <c r="W269" i="76" s="1"/>
  <c r="X269" i="76" s="1"/>
  <c r="V268" i="76"/>
  <c r="U268" i="76"/>
  <c r="T268" i="76"/>
  <c r="W268" i="76" s="1"/>
  <c r="X268" i="76" s="1"/>
  <c r="V267" i="76"/>
  <c r="U267" i="76"/>
  <c r="T267" i="76"/>
  <c r="W267" i="76" s="1"/>
  <c r="X267" i="76" s="1"/>
  <c r="V266" i="76"/>
  <c r="U266" i="76"/>
  <c r="T266" i="76"/>
  <c r="W266" i="76" s="1"/>
  <c r="X266" i="76" s="1"/>
  <c r="V265" i="76"/>
  <c r="U265" i="76"/>
  <c r="T265" i="76"/>
  <c r="W265" i="76" s="1"/>
  <c r="X265" i="76" s="1"/>
  <c r="V264" i="76"/>
  <c r="U264" i="76"/>
  <c r="T264" i="76"/>
  <c r="W264" i="76" s="1"/>
  <c r="X264" i="76" s="1"/>
  <c r="V263" i="76"/>
  <c r="U263" i="76"/>
  <c r="T263" i="76"/>
  <c r="W263" i="76" s="1"/>
  <c r="X263" i="76" s="1"/>
  <c r="V262" i="76"/>
  <c r="U262" i="76"/>
  <c r="T262" i="76"/>
  <c r="W262" i="76" s="1"/>
  <c r="X262" i="76" s="1"/>
  <c r="V261" i="76"/>
  <c r="U261" i="76"/>
  <c r="T261" i="76"/>
  <c r="W261" i="76" s="1"/>
  <c r="X261" i="76" s="1"/>
  <c r="V260" i="76"/>
  <c r="U260" i="76"/>
  <c r="T260" i="76"/>
  <c r="W260" i="76" s="1"/>
  <c r="X260" i="76" s="1"/>
  <c r="V259" i="76"/>
  <c r="U259" i="76"/>
  <c r="T259" i="76"/>
  <c r="W259" i="76" s="1"/>
  <c r="X259" i="76" s="1"/>
  <c r="V256" i="76"/>
  <c r="U256" i="76"/>
  <c r="T256" i="76"/>
  <c r="W256" i="76" s="1"/>
  <c r="X256" i="76" s="1"/>
  <c r="V255" i="76"/>
  <c r="U255" i="76"/>
  <c r="T255" i="76"/>
  <c r="W255" i="76" s="1"/>
  <c r="X255" i="76" s="1"/>
  <c r="V254" i="76"/>
  <c r="U254" i="76"/>
  <c r="T254" i="76"/>
  <c r="W254" i="76" s="1"/>
  <c r="V237" i="76"/>
  <c r="U237" i="76"/>
  <c r="T237" i="76"/>
  <c r="W237" i="76" s="1"/>
  <c r="X237" i="76" s="1"/>
  <c r="V236" i="76"/>
  <c r="U236" i="76"/>
  <c r="T236" i="76"/>
  <c r="W236" i="76" s="1"/>
  <c r="V234" i="76"/>
  <c r="V233" i="76" s="1"/>
  <c r="U234" i="76"/>
  <c r="U233" i="76" s="1"/>
  <c r="T234" i="76"/>
  <c r="W234" i="76" s="1"/>
  <c r="V232" i="76"/>
  <c r="U232" i="76"/>
  <c r="T232" i="76"/>
  <c r="W232" i="76" s="1"/>
  <c r="X232" i="76" s="1"/>
  <c r="V231" i="76"/>
  <c r="U231" i="76"/>
  <c r="T231" i="76"/>
  <c r="W231" i="76" s="1"/>
  <c r="X231" i="76" s="1"/>
  <c r="V230" i="76"/>
  <c r="U230" i="76"/>
  <c r="T230" i="76"/>
  <c r="W230" i="76" s="1"/>
  <c r="X230" i="76" s="1"/>
  <c r="V229" i="76"/>
  <c r="U229" i="76"/>
  <c r="T229" i="76"/>
  <c r="W229" i="76" s="1"/>
  <c r="X229" i="76" s="1"/>
  <c r="V228" i="76"/>
  <c r="U228" i="76"/>
  <c r="T228" i="76"/>
  <c r="W228" i="76" s="1"/>
  <c r="X228" i="76" s="1"/>
  <c r="V227" i="76"/>
  <c r="U227" i="76"/>
  <c r="T227" i="76"/>
  <c r="W227" i="76" s="1"/>
  <c r="X227" i="76" s="1"/>
  <c r="V226" i="76"/>
  <c r="U226" i="76"/>
  <c r="T226" i="76"/>
  <c r="W226" i="76" s="1"/>
  <c r="X226" i="76" s="1"/>
  <c r="V223" i="76"/>
  <c r="U223" i="76"/>
  <c r="T223" i="76"/>
  <c r="W223" i="76" s="1"/>
  <c r="X223" i="76" s="1"/>
  <c r="V222" i="76"/>
  <c r="U222" i="76"/>
  <c r="T222" i="76"/>
  <c r="W222" i="76" s="1"/>
  <c r="X222" i="76" s="1"/>
  <c r="V218" i="76"/>
  <c r="U218" i="76"/>
  <c r="T218" i="76"/>
  <c r="W218" i="76" s="1"/>
  <c r="X218" i="76" s="1"/>
  <c r="V217" i="76"/>
  <c r="U217" i="76"/>
  <c r="T217" i="76"/>
  <c r="W217" i="76" s="1"/>
  <c r="X217" i="76" s="1"/>
  <c r="V216" i="76"/>
  <c r="U216" i="76"/>
  <c r="T216" i="76"/>
  <c r="W216" i="76" s="1"/>
  <c r="X216" i="76" s="1"/>
  <c r="V215" i="76"/>
  <c r="U215" i="76"/>
  <c r="T215" i="76"/>
  <c r="W215" i="76" s="1"/>
  <c r="X215" i="76" s="1"/>
  <c r="V214" i="76"/>
  <c r="U214" i="76"/>
  <c r="T214" i="76"/>
  <c r="W214" i="76" s="1"/>
  <c r="X214" i="76" s="1"/>
  <c r="V210" i="76"/>
  <c r="U210" i="76"/>
  <c r="T210" i="76"/>
  <c r="W210" i="76" s="1"/>
  <c r="X210" i="76" s="1"/>
  <c r="V208" i="76"/>
  <c r="U208" i="76"/>
  <c r="T208" i="76"/>
  <c r="W208" i="76" s="1"/>
  <c r="X208" i="76" s="1"/>
  <c r="V206" i="76"/>
  <c r="U206" i="76"/>
  <c r="T206" i="76"/>
  <c r="W206" i="76" s="1"/>
  <c r="X206" i="76" s="1"/>
  <c r="V205" i="76"/>
  <c r="U205" i="76"/>
  <c r="T205" i="76"/>
  <c r="W205" i="76" s="1"/>
  <c r="X205" i="76" s="1"/>
  <c r="V201" i="76"/>
  <c r="U201" i="76"/>
  <c r="T201" i="76"/>
  <c r="W201" i="76" s="1"/>
  <c r="X201" i="76" s="1"/>
  <c r="T199" i="76"/>
  <c r="AH201" i="76" l="1"/>
  <c r="AI216" i="76"/>
  <c r="AJ216" i="76" s="1"/>
  <c r="AI205" i="76"/>
  <c r="AJ205" i="76" s="1"/>
  <c r="AH229" i="76"/>
  <c r="AG218" i="76"/>
  <c r="AG201" i="76"/>
  <c r="AG214" i="76"/>
  <c r="AH222" i="76"/>
  <c r="AI214" i="76"/>
  <c r="AJ214" i="76" s="1"/>
  <c r="AH226" i="76"/>
  <c r="AG206" i="76"/>
  <c r="AI218" i="76"/>
  <c r="AJ218" i="76" s="1"/>
  <c r="AH216" i="76"/>
  <c r="AG229" i="76"/>
  <c r="AI229" i="76"/>
  <c r="AJ229" i="76" s="1"/>
  <c r="AG205" i="76"/>
  <c r="AH205" i="76"/>
  <c r="AI201" i="76"/>
  <c r="AJ201" i="76" s="1"/>
  <c r="AG216" i="76"/>
  <c r="AI206" i="76"/>
  <c r="AJ206" i="76" s="1"/>
  <c r="AG231" i="76"/>
  <c r="AU214" i="76"/>
  <c r="AV214" i="76" s="1"/>
  <c r="AK230" i="76"/>
  <c r="AU205" i="76"/>
  <c r="AV205" i="76" s="1"/>
  <c r="AI230" i="76"/>
  <c r="AJ230" i="76" s="1"/>
  <c r="AG222" i="76"/>
  <c r="AG230" i="76"/>
  <c r="AI210" i="76"/>
  <c r="AJ210" i="76" s="1"/>
  <c r="AG210" i="76"/>
  <c r="AH210" i="76"/>
  <c r="AK208" i="76"/>
  <c r="AG208" i="76"/>
  <c r="AK215" i="76"/>
  <c r="AG215" i="76"/>
  <c r="AK227" i="76"/>
  <c r="AH227" i="76"/>
  <c r="AG227" i="76"/>
  <c r="AH215" i="76"/>
  <c r="AH228" i="76"/>
  <c r="AI208" i="76"/>
  <c r="AJ208" i="76" s="1"/>
  <c r="AI215" i="76"/>
  <c r="AJ215" i="76" s="1"/>
  <c r="AI226" i="76"/>
  <c r="AJ226" i="76" s="1"/>
  <c r="AU201" i="76"/>
  <c r="AV201" i="76" s="1"/>
  <c r="AI227" i="76"/>
  <c r="AJ227" i="76" s="1"/>
  <c r="AI231" i="76"/>
  <c r="AJ231" i="76" s="1"/>
  <c r="AT214" i="76"/>
  <c r="AH218" i="76"/>
  <c r="AH231" i="76"/>
  <c r="AK228" i="76"/>
  <c r="AI228" i="76"/>
  <c r="AJ228" i="76" s="1"/>
  <c r="AI222" i="76"/>
  <c r="AJ222" i="76" s="1"/>
  <c r="U235" i="76"/>
  <c r="AK223" i="76"/>
  <c r="AH223" i="76"/>
  <c r="U253" i="76"/>
  <c r="AI223" i="76"/>
  <c r="AJ223" i="76" s="1"/>
  <c r="AU216" i="76"/>
  <c r="AV216" i="76" s="1"/>
  <c r="U199" i="76"/>
  <c r="U245" i="76"/>
  <c r="V245" i="76"/>
  <c r="AU210" i="76"/>
  <c r="AV210" i="76" s="1"/>
  <c r="V199" i="76"/>
  <c r="V235" i="76"/>
  <c r="AT210" i="76"/>
  <c r="AT205" i="76"/>
  <c r="W199" i="76"/>
  <c r="V13" i="76"/>
  <c r="W235" i="76"/>
  <c r="X236" i="76"/>
  <c r="W13" i="76"/>
  <c r="V253" i="76"/>
  <c r="X245" i="76"/>
  <c r="W233" i="76"/>
  <c r="X234" i="76"/>
  <c r="X233" i="76" s="1"/>
  <c r="AW214" i="76"/>
  <c r="AK214" i="76"/>
  <c r="AW226" i="76"/>
  <c r="AK226" i="76"/>
  <c r="AG253" i="76"/>
  <c r="AW205" i="76"/>
  <c r="AW206" i="76"/>
  <c r="AW222" i="76"/>
  <c r="AW223" i="76"/>
  <c r="AK206" i="76"/>
  <c r="AW208" i="76"/>
  <c r="AW215" i="76"/>
  <c r="AW227" i="76"/>
  <c r="AW228" i="76"/>
  <c r="AW201" i="76"/>
  <c r="AW216" i="76"/>
  <c r="AW229" i="76"/>
  <c r="AW210" i="76"/>
  <c r="AW230" i="76"/>
  <c r="AW218" i="76"/>
  <c r="AW231" i="76"/>
  <c r="AS235" i="76"/>
  <c r="AU206" i="76"/>
  <c r="AV206" i="76" s="1"/>
  <c r="AU208" i="76"/>
  <c r="AV208" i="76" s="1"/>
  <c r="AU215" i="76"/>
  <c r="AV215" i="76" s="1"/>
  <c r="AT201" i="76"/>
  <c r="AT216" i="76"/>
  <c r="AT235" i="76"/>
  <c r="AH253" i="76"/>
  <c r="W253" i="76"/>
  <c r="X254" i="76"/>
  <c r="X253" i="76" s="1"/>
  <c r="AT253" i="76"/>
  <c r="AV255" i="76"/>
  <c r="AS253" i="76"/>
  <c r="AT13" i="76"/>
  <c r="AS13" i="76"/>
  <c r="AU13" i="76"/>
  <c r="AS218" i="76"/>
  <c r="AT218" i="76"/>
  <c r="AS222" i="76"/>
  <c r="AT222" i="76"/>
  <c r="AS223" i="76"/>
  <c r="AT223" i="76"/>
  <c r="AS226" i="76"/>
  <c r="AT226" i="76"/>
  <c r="AS227" i="76"/>
  <c r="AT227" i="76"/>
  <c r="AS228" i="76"/>
  <c r="AT228" i="76"/>
  <c r="AS229" i="76"/>
  <c r="AT229" i="76"/>
  <c r="AS230" i="76"/>
  <c r="AT230" i="76"/>
  <c r="AS231" i="76"/>
  <c r="AT231" i="76"/>
  <c r="AS201" i="76"/>
  <c r="AS205" i="76"/>
  <c r="AS206" i="76"/>
  <c r="AS208" i="76"/>
  <c r="AS210" i="76"/>
  <c r="AS214" i="76"/>
  <c r="AS215" i="76"/>
  <c r="AS216" i="76"/>
  <c r="AV236" i="76"/>
  <c r="AU235" i="76"/>
  <c r="AU218" i="76"/>
  <c r="AV218" i="76" s="1"/>
  <c r="AU222" i="76"/>
  <c r="AV222" i="76" s="1"/>
  <c r="AU223" i="76"/>
  <c r="AV223" i="76" s="1"/>
  <c r="AU226" i="76"/>
  <c r="AV226" i="76" s="1"/>
  <c r="AU227" i="76"/>
  <c r="AV227" i="76" s="1"/>
  <c r="AU228" i="76"/>
  <c r="AV228" i="76" s="1"/>
  <c r="AU229" i="76"/>
  <c r="AV229" i="76" s="1"/>
  <c r="AU230" i="76"/>
  <c r="AV230" i="76" s="1"/>
  <c r="AU231" i="76"/>
  <c r="AV231" i="76" s="1"/>
  <c r="AV234" i="76"/>
  <c r="AU233" i="76"/>
  <c r="AU253" i="76"/>
  <c r="AH13" i="76"/>
  <c r="AG13" i="76"/>
  <c r="AG235" i="76"/>
  <c r="AH235" i="76"/>
  <c r="AJ13" i="76"/>
  <c r="AI13" i="76"/>
  <c r="AI235" i="76"/>
  <c r="AJ254" i="76"/>
  <c r="AI253" i="76"/>
  <c r="AJ234" i="76"/>
  <c r="AJ236" i="76"/>
  <c r="U13" i="76"/>
  <c r="W245" i="76"/>
  <c r="AH245" i="76" l="1"/>
  <c r="AG245" i="76"/>
  <c r="AG199" i="76"/>
  <c r="AI245" i="76"/>
  <c r="AH199" i="76"/>
  <c r="AI199" i="76"/>
  <c r="V11" i="76"/>
  <c r="U11" i="76"/>
  <c r="AT199" i="76"/>
  <c r="X13" i="76"/>
  <c r="AU245" i="76"/>
  <c r="AJ245" i="76"/>
  <c r="X235" i="76"/>
  <c r="W11" i="76"/>
  <c r="X199" i="76"/>
  <c r="AV253" i="76"/>
  <c r="AV233" i="76"/>
  <c r="AT245" i="76"/>
  <c r="AV199" i="76"/>
  <c r="AS245" i="76"/>
  <c r="AS199" i="76"/>
  <c r="AV235" i="76"/>
  <c r="AV13" i="76"/>
  <c r="AV245" i="76"/>
  <c r="AU199" i="76"/>
  <c r="AJ233" i="76"/>
  <c r="AJ253" i="76"/>
  <c r="AJ199" i="76"/>
  <c r="AJ235" i="76"/>
  <c r="AI11" i="76" l="1"/>
  <c r="AG11" i="76"/>
  <c r="AH11" i="76"/>
  <c r="X11" i="76"/>
  <c r="AU11" i="76"/>
  <c r="AT11" i="76"/>
  <c r="AS11" i="76"/>
  <c r="AJ11" i="76"/>
  <c r="AV11" i="76" l="1"/>
  <c r="J283" i="76" l="1"/>
  <c r="I283" i="76"/>
  <c r="H283" i="76"/>
  <c r="K283" i="76" s="1"/>
  <c r="AL283" i="76" l="1"/>
  <c r="Z283" i="76"/>
  <c r="AX283" i="76"/>
  <c r="J215" i="76" l="1"/>
  <c r="I215" i="76"/>
  <c r="H215" i="76"/>
  <c r="K215" i="76" s="1"/>
  <c r="AX215" i="76" l="1"/>
  <c r="Z215" i="76"/>
  <c r="AL215" i="76"/>
  <c r="J217" i="76" l="1"/>
  <c r="I217" i="76"/>
  <c r="H217" i="76"/>
  <c r="K217" i="76" s="1"/>
  <c r="J216" i="76"/>
  <c r="I216" i="76"/>
  <c r="H216" i="76"/>
  <c r="K216" i="76" s="1"/>
  <c r="J214" i="76"/>
  <c r="I214" i="76"/>
  <c r="H214" i="76"/>
  <c r="K214" i="76" s="1"/>
  <c r="J210" i="76"/>
  <c r="I210" i="76"/>
  <c r="H210" i="76"/>
  <c r="K210" i="76" s="1"/>
  <c r="J208" i="76"/>
  <c r="I208" i="76"/>
  <c r="H208" i="76"/>
  <c r="K208" i="76" s="1"/>
  <c r="J206" i="76"/>
  <c r="I206" i="76"/>
  <c r="H206" i="76"/>
  <c r="K206" i="76" s="1"/>
  <c r="J205" i="76"/>
  <c r="I205" i="76"/>
  <c r="H205" i="76"/>
  <c r="K205" i="76" s="1"/>
  <c r="J201" i="76"/>
  <c r="I201" i="76"/>
  <c r="H201" i="76"/>
  <c r="K201" i="76" s="1"/>
  <c r="AX217" i="76" l="1"/>
  <c r="AL217" i="76"/>
  <c r="Z217" i="76"/>
  <c r="AX208" i="76"/>
  <c r="Z208" i="76"/>
  <c r="AL208" i="76"/>
  <c r="AX210" i="76"/>
  <c r="Z210" i="76"/>
  <c r="AL210" i="76"/>
  <c r="AX214" i="76"/>
  <c r="Z214" i="76"/>
  <c r="AL214" i="76"/>
  <c r="AX201" i="76"/>
  <c r="Z201" i="76"/>
  <c r="AL201" i="76"/>
  <c r="AX206" i="76"/>
  <c r="Z206" i="76"/>
  <c r="AL206" i="76"/>
  <c r="AX205" i="76"/>
  <c r="Z205" i="76"/>
  <c r="AL205" i="76"/>
  <c r="AX216" i="76"/>
  <c r="AL216" i="76"/>
  <c r="Z216" i="76"/>
  <c r="AL13" i="76" l="1"/>
  <c r="Z13" i="76"/>
  <c r="AX13" i="76"/>
  <c r="J281" i="76" l="1"/>
  <c r="I281" i="76"/>
  <c r="H281" i="76"/>
  <c r="K281" i="76" s="1"/>
  <c r="AX281" i="76" l="1"/>
  <c r="Z281" i="76"/>
  <c r="AL281" i="76"/>
  <c r="J232" i="76"/>
  <c r="I232" i="76"/>
  <c r="H232" i="76"/>
  <c r="K232" i="76" s="1"/>
  <c r="AX232" i="76" l="1"/>
  <c r="Z232" i="76"/>
  <c r="AL232" i="76"/>
  <c r="J237" i="76" l="1"/>
  <c r="I237" i="76"/>
  <c r="H237" i="76"/>
  <c r="K237" i="76" s="1"/>
  <c r="Z237" i="76" l="1"/>
  <c r="AL237" i="76"/>
  <c r="AX237" i="76"/>
  <c r="J231" i="76"/>
  <c r="I231" i="76"/>
  <c r="H231" i="76"/>
  <c r="K231" i="76" s="1"/>
  <c r="J230" i="76"/>
  <c r="J199" i="76" s="1"/>
  <c r="I230" i="76"/>
  <c r="H230" i="76"/>
  <c r="K230" i="76" s="1"/>
  <c r="J229" i="76"/>
  <c r="I229" i="76"/>
  <c r="H229" i="76"/>
  <c r="K229" i="76" s="1"/>
  <c r="J228" i="76"/>
  <c r="I228" i="76"/>
  <c r="H228" i="76"/>
  <c r="K228" i="76" s="1"/>
  <c r="J227" i="76"/>
  <c r="I227" i="76"/>
  <c r="H227" i="76"/>
  <c r="K227" i="76" s="1"/>
  <c r="J226" i="76"/>
  <c r="I226" i="76"/>
  <c r="H226" i="76"/>
  <c r="K226" i="76" s="1"/>
  <c r="J223" i="76"/>
  <c r="I223" i="76"/>
  <c r="H223" i="76"/>
  <c r="K223" i="76" s="1"/>
  <c r="J222" i="76"/>
  <c r="I222" i="76"/>
  <c r="H222" i="76"/>
  <c r="K222" i="76" s="1"/>
  <c r="J218" i="76"/>
  <c r="I218" i="76"/>
  <c r="H218" i="76"/>
  <c r="K218" i="76" s="1"/>
  <c r="K199" i="76" l="1"/>
  <c r="I199" i="76"/>
  <c r="AX230" i="76"/>
  <c r="AL230" i="76"/>
  <c r="Z230" i="76"/>
  <c r="AX231" i="76"/>
  <c r="AL231" i="76"/>
  <c r="Z231" i="76"/>
  <c r="AX226" i="76"/>
  <c r="Z226" i="76"/>
  <c r="AL226" i="76"/>
  <c r="AX227" i="76"/>
  <c r="Z227" i="76"/>
  <c r="AL227" i="76"/>
  <c r="AX228" i="76"/>
  <c r="Z228" i="76"/>
  <c r="AL228" i="76"/>
  <c r="AX218" i="76"/>
  <c r="AL218" i="76"/>
  <c r="Z218" i="76"/>
  <c r="AX222" i="76"/>
  <c r="Z222" i="76"/>
  <c r="AL222" i="76"/>
  <c r="AX223" i="76"/>
  <c r="AL223" i="76"/>
  <c r="Z223" i="76"/>
  <c r="AX229" i="76"/>
  <c r="Z229" i="76"/>
  <c r="AL229" i="76"/>
  <c r="Z199" i="76" l="1"/>
  <c r="AL199" i="76"/>
  <c r="AX199" i="76"/>
  <c r="J284" i="76" l="1"/>
  <c r="I284" i="76"/>
  <c r="J282" i="76"/>
  <c r="I282" i="76"/>
  <c r="J280" i="76"/>
  <c r="I280" i="76"/>
  <c r="J279" i="76"/>
  <c r="I279" i="76"/>
  <c r="J278" i="76"/>
  <c r="I278" i="76"/>
  <c r="J277" i="76"/>
  <c r="I277" i="76"/>
  <c r="J276" i="76"/>
  <c r="I276" i="76"/>
  <c r="J275" i="76"/>
  <c r="I275" i="76"/>
  <c r="J274" i="76"/>
  <c r="I274" i="76"/>
  <c r="J273" i="76"/>
  <c r="I273" i="76"/>
  <c r="J272" i="76"/>
  <c r="I272" i="76"/>
  <c r="J271" i="76"/>
  <c r="I271" i="76"/>
  <c r="J270" i="76"/>
  <c r="I270" i="76"/>
  <c r="J269" i="76"/>
  <c r="I269" i="76"/>
  <c r="J268" i="76"/>
  <c r="I268" i="76"/>
  <c r="J265" i="76"/>
  <c r="I265" i="76"/>
  <c r="J264" i="76"/>
  <c r="I264" i="76"/>
  <c r="J263" i="76"/>
  <c r="I263" i="76"/>
  <c r="J262" i="76"/>
  <c r="I262" i="76"/>
  <c r="J261" i="76"/>
  <c r="I261" i="76"/>
  <c r="J260" i="76"/>
  <c r="I260" i="76"/>
  <c r="J259" i="76"/>
  <c r="I259" i="76"/>
  <c r="J256" i="76"/>
  <c r="I256" i="76"/>
  <c r="J255" i="76"/>
  <c r="I255" i="76"/>
  <c r="J254" i="76"/>
  <c r="I254" i="76"/>
  <c r="J236" i="76"/>
  <c r="J235" i="76" s="1"/>
  <c r="I236" i="76"/>
  <c r="I235" i="76" s="1"/>
  <c r="J234" i="76"/>
  <c r="J233" i="76" s="1"/>
  <c r="I234" i="76"/>
  <c r="I233" i="76" s="1"/>
  <c r="I267" i="76" l="1"/>
  <c r="J267" i="76"/>
  <c r="I266" i="76"/>
  <c r="I253" i="76" s="1"/>
  <c r="J266" i="76"/>
  <c r="J253" i="76" s="1"/>
  <c r="J11" i="76" l="1"/>
  <c r="I11" i="76"/>
  <c r="H284" i="76"/>
  <c r="K284" i="76" s="1"/>
  <c r="H282" i="76"/>
  <c r="K282" i="76" s="1"/>
  <c r="H280" i="76"/>
  <c r="K280" i="76" s="1"/>
  <c r="H279" i="76"/>
  <c r="K279" i="76" s="1"/>
  <c r="H278" i="76"/>
  <c r="K278" i="76" s="1"/>
  <c r="H277" i="76"/>
  <c r="K277" i="76" s="1"/>
  <c r="H276" i="76"/>
  <c r="K276" i="76" s="1"/>
  <c r="H275" i="76"/>
  <c r="K275" i="76" s="1"/>
  <c r="H274" i="76"/>
  <c r="K274" i="76" s="1"/>
  <c r="H273" i="76"/>
  <c r="K273" i="76" s="1"/>
  <c r="H272" i="76"/>
  <c r="K272" i="76" s="1"/>
  <c r="H271" i="76"/>
  <c r="K271" i="76" s="1"/>
  <c r="H270" i="76"/>
  <c r="K270" i="76" s="1"/>
  <c r="H269" i="76"/>
  <c r="K269" i="76" s="1"/>
  <c r="H268" i="76"/>
  <c r="K268" i="76" s="1"/>
  <c r="H267" i="76"/>
  <c r="K267" i="76" s="1"/>
  <c r="H266" i="76"/>
  <c r="K266" i="76" s="1"/>
  <c r="H265" i="76"/>
  <c r="K265" i="76" s="1"/>
  <c r="H264" i="76"/>
  <c r="K264" i="76" s="1"/>
  <c r="H263" i="76"/>
  <c r="K263" i="76" s="1"/>
  <c r="H262" i="76"/>
  <c r="K262" i="76" s="1"/>
  <c r="H261" i="76"/>
  <c r="K261" i="76" s="1"/>
  <c r="H260" i="76"/>
  <c r="K260" i="76" s="1"/>
  <c r="H259" i="76"/>
  <c r="K259" i="76" s="1"/>
  <c r="H256" i="76"/>
  <c r="K256" i="76" s="1"/>
  <c r="H255" i="76"/>
  <c r="K255" i="76" s="1"/>
  <c r="H254" i="76"/>
  <c r="K254" i="76" s="1"/>
  <c r="H236" i="76"/>
  <c r="K236" i="76" s="1"/>
  <c r="K235" i="76" s="1"/>
  <c r="H234" i="76"/>
  <c r="K234" i="76" s="1"/>
  <c r="K233" i="76" s="1"/>
  <c r="K253" i="76" l="1"/>
  <c r="K11" i="76" s="1"/>
  <c r="AX277" i="76"/>
  <c r="Z277" i="76"/>
  <c r="AL277" i="76"/>
  <c r="Z261" i="76"/>
  <c r="AL261" i="76"/>
  <c r="AX261" i="76"/>
  <c r="AX267" i="76"/>
  <c r="AL267" i="76"/>
  <c r="Z267" i="76"/>
  <c r="AX278" i="76"/>
  <c r="Z278" i="76"/>
  <c r="AL278" i="76"/>
  <c r="AX262" i="76"/>
  <c r="Z262" i="76"/>
  <c r="AL262" i="76"/>
  <c r="AX268" i="76"/>
  <c r="Z268" i="76"/>
  <c r="AL268" i="76"/>
  <c r="AX279" i="76"/>
  <c r="Z279" i="76"/>
  <c r="AL279" i="76"/>
  <c r="AX266" i="76"/>
  <c r="AL266" i="76"/>
  <c r="Z266" i="76"/>
  <c r="AX269" i="76"/>
  <c r="Z269" i="76"/>
  <c r="AL269" i="76"/>
  <c r="Z260" i="76"/>
  <c r="AL260" i="76"/>
  <c r="AX260" i="76"/>
  <c r="AX263" i="76"/>
  <c r="Z263" i="76"/>
  <c r="AL263" i="76"/>
  <c r="AX270" i="76"/>
  <c r="AL270" i="76"/>
  <c r="Z270" i="76"/>
  <c r="AX280" i="76"/>
  <c r="Z280" i="76"/>
  <c r="AL280" i="76"/>
  <c r="Z271" i="76"/>
  <c r="AL271" i="76"/>
  <c r="AX271" i="76"/>
  <c r="Z272" i="76"/>
  <c r="AL272" i="76"/>
  <c r="AX272" i="76"/>
  <c r="Z282" i="76"/>
  <c r="AL282" i="76"/>
  <c r="AX282" i="76"/>
  <c r="Z234" i="76"/>
  <c r="Z233" i="76" s="1"/>
  <c r="AX234" i="76"/>
  <c r="AX233" i="76" s="1"/>
  <c r="AL234" i="76"/>
  <c r="AL233" i="76" s="1"/>
  <c r="AX255" i="76"/>
  <c r="Z273" i="76"/>
  <c r="AL273" i="76"/>
  <c r="AX273" i="76"/>
  <c r="Z284" i="76"/>
  <c r="AX284" i="76"/>
  <c r="AL284" i="76"/>
  <c r="AL236" i="76"/>
  <c r="Z236" i="76"/>
  <c r="AX236" i="76"/>
  <c r="Z256" i="76"/>
  <c r="AL256" i="76"/>
  <c r="AX256" i="76"/>
  <c r="AL274" i="76"/>
  <c r="Z274" i="76"/>
  <c r="AX274" i="76"/>
  <c r="AX264" i="76"/>
  <c r="Z264" i="76"/>
  <c r="AL264" i="76"/>
  <c r="AX275" i="76"/>
  <c r="Z275" i="76"/>
  <c r="AL275" i="76"/>
  <c r="Z259" i="76"/>
  <c r="AL259" i="76"/>
  <c r="AX259" i="76"/>
  <c r="Z265" i="76"/>
  <c r="AX265" i="76"/>
  <c r="AL265" i="76"/>
  <c r="AX276" i="76"/>
  <c r="AL276" i="76"/>
  <c r="Z276" i="76"/>
  <c r="AX254" i="76"/>
  <c r="Z254" i="76"/>
  <c r="AL254" i="76"/>
  <c r="Z255" i="76"/>
  <c r="AL255" i="76"/>
  <c r="AX245" i="76" l="1"/>
  <c r="AX235" i="76"/>
  <c r="Z235" i="76"/>
  <c r="AL235" i="76"/>
  <c r="AL245" i="76"/>
  <c r="AX253" i="76"/>
  <c r="AX11" i="76" s="1"/>
  <c r="AL253" i="76"/>
  <c r="Z245" i="76"/>
  <c r="Z253" i="76"/>
  <c r="Z11" i="76" l="1"/>
  <c r="AL11" i="76"/>
</calcChain>
</file>

<file path=xl/sharedStrings.xml><?xml version="1.0" encoding="utf-8"?>
<sst xmlns="http://schemas.openxmlformats.org/spreadsheetml/2006/main" count="1066" uniqueCount="315">
  <si>
    <t>Popis</t>
  </si>
  <si>
    <t>B</t>
  </si>
  <si>
    <t>C</t>
  </si>
  <si>
    <t>D</t>
  </si>
  <si>
    <t>E</t>
  </si>
  <si>
    <t>kus</t>
  </si>
  <si>
    <t>Ostatní náklady</t>
  </si>
  <si>
    <t>F</t>
  </si>
  <si>
    <t>Ostatní instalační materiál</t>
  </si>
  <si>
    <t>m</t>
  </si>
  <si>
    <t>Celkem</t>
  </si>
  <si>
    <t>Hmotnost
celkem</t>
  </si>
  <si>
    <t>Hmotnost jednotková</t>
  </si>
  <si>
    <t>Cena celkem</t>
  </si>
  <si>
    <t>Cena jednotková</t>
  </si>
  <si>
    <t>Množství celkem</t>
  </si>
  <si>
    <t>MJ</t>
  </si>
  <si>
    <t>Kód položky</t>
  </si>
  <si>
    <t>P.Č.</t>
  </si>
  <si>
    <t>Zemní práce</t>
  </si>
  <si>
    <t>kpl</t>
  </si>
  <si>
    <t>kg</t>
  </si>
  <si>
    <t>Montáže</t>
  </si>
  <si>
    <t>MON</t>
  </si>
  <si>
    <t>G</t>
  </si>
  <si>
    <t>Dodávka jednotková</t>
  </si>
  <si>
    <t>Montáž jednotková</t>
  </si>
  <si>
    <t>Dodávka
celkem</t>
  </si>
  <si>
    <t>Montáž
celkem</t>
  </si>
  <si>
    <t>A1</t>
  </si>
  <si>
    <t>MONTÁŽNÍ MATERIÁL (ŽLABY, VODIČE, LIŠTY ATD.)</t>
  </si>
  <si>
    <t>Polní instrumentace</t>
  </si>
  <si>
    <t>Kabeláž a elektroinstalační materiál</t>
  </si>
  <si>
    <t>Materiál pro zakončení kabelů (lisovací dutinky, vázací pásky,  izolace volných vodičů, …)</t>
  </si>
  <si>
    <t>set</t>
  </si>
  <si>
    <t>Kabelové štítky</t>
  </si>
  <si>
    <t>Stahovací páska</t>
  </si>
  <si>
    <t>Spojovací materiál</t>
  </si>
  <si>
    <t>Instalační materiál</t>
  </si>
  <si>
    <t>Práce</t>
  </si>
  <si>
    <t>Aplikační SW PC, instalace, konfigurace, odzkoušení atd. - pracoviště serverů</t>
  </si>
  <si>
    <t>Vizualizační SW PC, instalace, konfigurace, odzkoušení atd. - pracoviště serverů</t>
  </si>
  <si>
    <t>Oživení, komplexní zkoušky PLC uzlů</t>
  </si>
  <si>
    <t>Poznámka</t>
  </si>
  <si>
    <t>ČEPRO, a. s.</t>
  </si>
  <si>
    <t>Vodič zemnící, CYA, Cu, žlutozelený, 6mm²</t>
  </si>
  <si>
    <t>Integrace nového ASŘ do administrace výdeje PHM</t>
  </si>
  <si>
    <t>Integrace nového ASŘ do stávajícího SCADA systému</t>
  </si>
  <si>
    <t>Integrace nového ASŘ do stávajícího systému administrace objednávek odběratelů</t>
  </si>
  <si>
    <t>Integrace nového ASŘ do stávajícího systému evidence a administrace zákazníků</t>
  </si>
  <si>
    <t>FAT (tovární test) + testovací procedury ASŘ</t>
  </si>
  <si>
    <t>Datum změny:</t>
  </si>
  <si>
    <t>Aplikační SW PC, instalace, konfigurace, odzkoušení atd. - dispečerské pracoviště</t>
  </si>
  <si>
    <t>Vizualizační SW PC, instalace, konfigurace, odzkoušení atd. - dispečerské pracoviště</t>
  </si>
  <si>
    <t>1</t>
  </si>
  <si>
    <t>2</t>
  </si>
  <si>
    <t>4</t>
  </si>
  <si>
    <t>Vodič zemnící, CYA, Cu, žlutozelený, 4mm²</t>
  </si>
  <si>
    <t>Pancéřová závitová trubka 6020 ZN, ocel, pozink</t>
  </si>
  <si>
    <t>Pancéřová závitová trubka 6025 ZN, ocel, pozink</t>
  </si>
  <si>
    <t>Pancéřová závitová trubka 6032 ZN, ocel, pozink</t>
  </si>
  <si>
    <t>Nátěrová barva zinková sprej</t>
  </si>
  <si>
    <t>Montážní plošina pro práce ve výškách</t>
  </si>
  <si>
    <t>hod</t>
  </si>
  <si>
    <t>Září 2019</t>
  </si>
  <si>
    <t>Množství celkem k období</t>
  </si>
  <si>
    <t>Cena celkem k fakturaci</t>
  </si>
  <si>
    <t>Zbývá množství</t>
  </si>
  <si>
    <t>Zbýva Kč</t>
  </si>
  <si>
    <t>Říjen 2019</t>
  </si>
  <si>
    <t>Listopad 2019</t>
  </si>
  <si>
    <t>Investor/Client</t>
  </si>
  <si>
    <t>Objednatel/Customer</t>
  </si>
  <si>
    <t>Název akce/Project</t>
  </si>
  <si>
    <t>Zak. číslo/Project No.</t>
  </si>
  <si>
    <t>Stupeň PD/PD Stage</t>
  </si>
  <si>
    <t>Část/Part</t>
  </si>
  <si>
    <t>Podčást/Subsection</t>
  </si>
  <si>
    <t>SO / PS_CO/PU</t>
  </si>
  <si>
    <t>Prof. Díl/Professions</t>
  </si>
  <si>
    <t>Prof. část/ Prof. Part</t>
  </si>
  <si>
    <t>JZ-600-Y-CY 3G1,5; KABEL; 600/1000V; UV ODOLNÝ, SAMOZHÁŠIVÝ; BARVA IZOLACE: ČERNÁ; ø10,8mm</t>
  </si>
  <si>
    <t>JZ-600-Y-CY 5G1,5; KABEL; 600/1000V; UV ODOLNÝ, SAMOZHÁŠIVÝ; BARVA IZOLACE: ČERNÁ; ø13,3mm</t>
  </si>
  <si>
    <t>JZ-600-Y-CY 7G1,5; KABEL; 600/1000V; UV ODOLNÝ, SAMOZHÁŠIVÝ; BARVA IZOLACE: ČERNÁ; ø14,2mm</t>
  </si>
  <si>
    <t>JZ-600-Y-CY 12G1,5; KABEL; 600/1000V; UV ODOLNÝ, SAMOZHÁŠIVÝ; BARVA IZOLACE: ČERNÁ; ø18,4mm</t>
  </si>
  <si>
    <t>INSTRUMENTATION KABEL, MODRÝ PLÁŠŤ, TP, STÍNĚNÝ, PE, 300V, 1kV, ø7,9mm; RE-2Y(St)Yv 1x2x0,75 BLUE</t>
  </si>
  <si>
    <t>OVLÁDACÍ SKŘÍŇKA Ex ed; PLAST; PRO ZONA 1, 2; II 2 G EEx ed IIC T6, ATEX; IP66; 2xOVLÁDACÍ TLAČÍTKO VČETNĚ SPÍNACÍ JEDNOTKY NO; KAB.VÝV. 1xM25; 10xSVORKA 2,5mm2; ROZMĚRY URČÍ VÝROBCE  (170x170,5x131mm), např. STAHL ( ekvivalentní zařízení je možné )</t>
  </si>
  <si>
    <t>Ovládací skříňka/panel - dodavatelská dokumentace</t>
  </si>
  <si>
    <t>Ovládací skříňka/panel - instalační set na OK, např. STAHL ( ekvivalentní zařízení je možné )</t>
  </si>
  <si>
    <t>Ovládací skříňka/panel - instalační rám pro skříně</t>
  </si>
  <si>
    <t>Elektrická houkačka 230V AC, 40VA v nevýbušném provedení: II 2G Ex d II B T5, ATEX, M20x1,5</t>
  </si>
  <si>
    <t>Houkačka - instalační set na OK</t>
  </si>
  <si>
    <t>8</t>
  </si>
  <si>
    <t xml:space="preserve">Příslušenství skříně (dveře, montážní panely, boční, zadní a horní panely), např. RITTAL ( ekvivalentní zařízení je možné ) </t>
  </si>
  <si>
    <t xml:space="preserve">ETHERNET KONEKTOR, např. SIEMENS ( ekvivalentní zařízení je možné ) </t>
  </si>
  <si>
    <t xml:space="preserve">OSVĚTLENÍ ROZVÁDĚČE , např. RITTAL ( ekvivalentní zařízení je možné ) </t>
  </si>
  <si>
    <t xml:space="preserve">KONCOVÝ POLOHOVÝ SPÍNAČ NA DVEŘE , např. RITTAL ( ekvivalentní zařízení je možné ) </t>
  </si>
  <si>
    <t xml:space="preserve">SOKLOVÁ ZÁSUVKA NA LIŠTU , např. RITTAL ( ekvivalentní zařízení je možné ) </t>
  </si>
  <si>
    <t xml:space="preserve">VENTILÁTOR 230VAC/30W-155mł/h,IP43,52dB , např. RITTAL ( ekvivalentní zařízení je možné ) </t>
  </si>
  <si>
    <t xml:space="preserve">MŘÍŽKA BEZ FILTRU, např. RITTAL ( ekvivalentní zařízení je možné ) </t>
  </si>
  <si>
    <t xml:space="preserve">FILTR DO SACÍ MŘÍŽKY, např. RITTAL ( ekvivalentní zařízení je možné ) </t>
  </si>
  <si>
    <t xml:space="preserve">VĚTRACÍ STŘÍŠKA PRO ROZVÁDĚČ, např. RITTAL ( ekvivalentní zařízení je možné ) </t>
  </si>
  <si>
    <t xml:space="preserve">TOPNÉ TĚLESO, 230VAC, 200W, např. RITTAL ( ekvivalentní zařízení je možné ) </t>
  </si>
  <si>
    <t xml:space="preserve">TERMOSTAT MAX. SPÍNANÝ PROUD 6A PŘI 250VAC , např. RITTAL ( ekvivalentní zařízení je možné ) </t>
  </si>
  <si>
    <t>OVLADAČ "HŘIB ¸40", KOMPLETNÍ PŘÍSTROJ, NOUZOVÉ ZASTAVENÍ, KLÍČEM, IP65, např. Telemecanique ( ekvivalentní zařízení je možné )</t>
  </si>
  <si>
    <t>SPÍNACÍ JEDNOTKA DVOJITÁ (2Z) , např. Telemecanique ( ekvivalentní zařízení je možné )</t>
  </si>
  <si>
    <t>STANDARTNÍ NOSIČ ŠTÍTKŮ (30x40 mm), např. Telemecanique ( ekvivalentní zařízení je možné )</t>
  </si>
  <si>
    <t>LED SIGNÁLKA, 230VAC, IP55, ZELENÁ</t>
  </si>
  <si>
    <t>PŘEPĚŤOVÁ  OCHRANA 3.STUPNĚ, 230AC, např. PHOENIX CONTACT ( ekvivalentní zařízení je možné )</t>
  </si>
  <si>
    <t>PATICE PRO PŘEP. OCHR. 3.STUPNĚ, SE SIGNAZAČNÍM KONTAKTEM, např. PHOENIX CONTACT ( ekvivalentní zařízení je možné )</t>
  </si>
  <si>
    <t>DVOUPÓLOVÝ JISTIČ, D6/2, 6A</t>
  </si>
  <si>
    <t>DVOUPÓLOVÝ JISTIČ, C4/2, 4A</t>
  </si>
  <si>
    <t>DVOUPÓLOVÝ JISTIČ, C20/2, 20A, DC</t>
  </si>
  <si>
    <t>DVOUPÓLOVÝ JISTIČ, C6/2, 6A, DC</t>
  </si>
  <si>
    <t>DVOUPÓLOVÝ JISTIČ, C2/2, 2A, DC</t>
  </si>
  <si>
    <t>DVOUPÓLOVÝ JISTIČ, C1/1+N, 1A</t>
  </si>
  <si>
    <t>PODPĚŤOVÁ SPOUŠŤ, 230VAC</t>
  </si>
  <si>
    <t>SIGNALIZAČNÍ KONTAKT PRO JISTIČE</t>
  </si>
  <si>
    <t xml:space="preserve">STABILIZOVANÝ MODULÁRNÍ NAPĚŤOVÝ ZDROJ, 230VAC, VÝSTUP 24VDC, 20A, ŘÍZENÝ, IZOLOVANÝ, URČENO PRO REDUNDANTNÍ NAPÁJENÍ, PARALERNÍ CHOD, např. SITOP SIEMENS ( ekvivalentní zařízení je možné ) </t>
  </si>
  <si>
    <t xml:space="preserve">SIGNALIZAČNÍ MODUL PRO ZDROJ, např. SITOP SIEMENS ( ekvivalentní zařízení je možné ) </t>
  </si>
  <si>
    <t xml:space="preserve">POMOCNÉ RELÉ 230VAC, 4xNO/NC, 8A, PATICE, SPONA, SIGNAL. MODUL, např. SIEMENS, SCHRACK ( ekvivalentní zařízení je možné ) </t>
  </si>
  <si>
    <t>POMOCNÉ RELÉ 24VDC, 4xNO/NC, 8A, PATICE, SPONA, SIGNAL. MODUL, např. SIEMENS, SCHRACK ( ekvivalentní zařízení je možné )</t>
  </si>
  <si>
    <t xml:space="preserve">BEZPEČNOSTNÍ RELÉ, 24VDC, 4 BEZP KONT, 1 SIG KONT, např. PNOZ PILZ ( ekvivalentní zařízení je možné ) </t>
  </si>
  <si>
    <t xml:space="preserve">ROZŠIŘUJÍCÍ MODUL PRO BEZPEČNOSTNÍ RELÉ, 24VD, 4 BEZP KONT, 1 SIG KONT, např. PNOZ PILZ ( ekvivalentní zařízení je možné ) </t>
  </si>
  <si>
    <t xml:space="preserve">PANELOVÁ PORUCHOVÁ SIGNALIZACE, 8xDIGITÁLNÍ VSTUP PRO PORUCHU 24VDC, VOLITELNÁ LOGIKA, DIAGNOSTIKA SLEDU PORUCH, ZOBRAZENÍ PORUCH, ARCHIV PORUCH, NASTAVENÍ REAKCE NA PORUCHU, RESETOVACÍ TLAČÍTKO, VÝSTUP RELÉ SDRUŽENÉ PORUCHY, RELÉ PRO HOUKAČKU, NAPÁJENÍ 24VDC, např. MERCOS ( ekvivalentní zařízení je možné ) </t>
  </si>
  <si>
    <t xml:space="preserve">ODDĚLOVACÍ JEDNOTKA PRO ANALOG - PROVEDENÍ EEx ia II, VSTUPNÍ SIGNÁL 2 x 4-20mA, VÝSTUP: 2 KANÁLY 4-20mA NoEx, NAPÁJENÍ 20-30V DC, např. PEPPERL+FUCHS ( ekvivalentní zařízení je možné ) </t>
  </si>
  <si>
    <t>ŘADOVÁ BEZŠROUBÁ PRUŽINOVÁ SVORKA, ŠEDÁ, 2,5 mm2, např. WAGO ( ekvivalentní zařízení je možné )</t>
  </si>
  <si>
    <t>ŘADOVÁ BEZŠROUBÁ PRUŽINOVÁ SVORKA, MODRÁ, 2,5 mm2, např. WAGO ( ekvivalentní zařízení je možné )</t>
  </si>
  <si>
    <t>ŘADOVÁ BEZŠROUBÁ PRUŽINOVÁ SVORKA, ŽLUTO/ZELENÁ, 2,5 mm2, např. WAGO ( ekvivalentní zařízení je možné )</t>
  </si>
  <si>
    <t>ŘADOVÁ BEZŠROUBÁ PRUŽINOVÁ SVORKA, ŠEDÁ, 4 mm2, např. WAGO ( ekvivalentní zařízení je možné )</t>
  </si>
  <si>
    <t>ŘADOVÁ BEZŠROUBÁ PRUŽINOVÁ SVORKA, ŽLUTO/ZELENÁ, 4 mm2, např. WAGO ( ekvivalentní zařízení je možné )</t>
  </si>
  <si>
    <t>ŘADOVÁ BEZŠROUBÁ PRUŽINOVÁ SVORKA 4-VODIČOVÁ, ŠEDÁ, 2,5 mm2, např. WAGO ( ekvivalentní zařízení je možné )</t>
  </si>
  <si>
    <t>ŘADOVÁ BEZŠROUBÁ PRUŽINOVÁ SVORKA 4-VODIČOVÁ, ŽLUTO/ZELENÁ, 2,5 mm2, např. WAGO ( ekvivalentní zařízení je možné )</t>
  </si>
  <si>
    <t xml:space="preserve">SIMATIC NET INDUSTRIAL ETHERNET TP CORD RJ45/RJ45, CAT 6,  např. SIEMENS ( ekvivalentní zařízení je možné ) </t>
  </si>
  <si>
    <t xml:space="preserve">IZOLOVANÝ PŘEVODNÍK PRO ANALOGOVÝ SIGNÁL SE ZDROJEM POMOCNÉHO NAPĚTÍ, 4-20mA/4-20mA, MOŽNOST KONFIGURACE, NAPÁJENÍ 24VDC, např. MERCOS, PEPPERL+FUCHS ( ekvivalentní zařízení je možné ) </t>
  </si>
  <si>
    <t>JZ-600-Y-CY 3G2,5; KABEL; 600/1000V; UV ODOLNÝ, SAMOZHÁŠIVÝ; BARVA IZOLACE: ČERNÁ; ø12,8mm</t>
  </si>
  <si>
    <t>JZ-600-Y-CY 18G1,5; KABEL; 600/1000V; UV ODOLNÝ, SAMOZHÁŠIVÝ; BARVA IZOLACE: ČERNÁ; ø21,3mm</t>
  </si>
  <si>
    <t>INSTRUMENTATION KABEL, BLACK PLÁŠŤ, TP, STÍNĚNÝ, PE, 300V, 1kV, ø7,9mm; RE-2Y(St)Yv 1x2x0,75</t>
  </si>
  <si>
    <t>INSTRUMENTATION KABEL, ČERNÝ PLÁŠŤ, TP, STÍNĚNÝ, PE, 300V, 1kV, ø10,4mm; RE-2Y(St)Yv 2x2x0,75</t>
  </si>
  <si>
    <t>km</t>
  </si>
  <si>
    <t>Sejmutí drnu - nářez drnu, naložení, odvoz</t>
  </si>
  <si>
    <t>m2</t>
  </si>
  <si>
    <t>Hloubení kabelové rýhy, zemina tř.3, šíře 350mm,hloubka 700mm</t>
  </si>
  <si>
    <t>Zához kabelové rýhy, zemina třídy 3, šíře 350mm,hloubka 700mm</t>
  </si>
  <si>
    <t>Kabelová chránička DN110</t>
  </si>
  <si>
    <t>Červená fólie, pískové lože</t>
  </si>
  <si>
    <t>Řízený průtlak pod vozovkou</t>
  </si>
  <si>
    <t>Vytyčení trati venkovní vedení nn v přehledném terénu</t>
  </si>
  <si>
    <t>Drobné stavební úpravy</t>
  </si>
  <si>
    <t>Kabelový rošt šíře 500 mm, profil 50x50x3, příčníky 30x3, pozink</t>
  </si>
  <si>
    <t>Kabelový rošt šíře 300 mm, profil 50x50x3, příčníky 30x3, pozink</t>
  </si>
  <si>
    <t>POJISTKOVÁ DESKA S DÁLKOVOU SIGNALIZACÍ; NAPĚTÍ 24VDC/AC; MAX. PROUD DESKY 10A</t>
  </si>
  <si>
    <t>NOŽOVÁ POJISTKOVÁ SVORKA; POJISTKA ø5x20mm; 30V / 6,3A, LED, BOČNICE</t>
  </si>
  <si>
    <t>SDRUŽOVACÍ SVORKOVNICOVÁ SKŘÍŇ - instalační set pro svorkovnicové skříně na OK, např. STAHL ( ekvivalentní zařízení je možné )</t>
  </si>
  <si>
    <t>Cestovní náklady</t>
  </si>
  <si>
    <t>Dodavatelská dokumentace</t>
  </si>
  <si>
    <t>Dokumentace skut. provedení</t>
  </si>
  <si>
    <t>Školení, technická podpora, profylaxe v záručním období</t>
  </si>
  <si>
    <t>Náklady na zajištění provozu skladu atd. během realizace nových částí ASŘ a během integrace do stávajících lokálních a centrálních systémů, především během přechodů mezi jednotlivými etapami realizace - trvalá účast kvalifikovaného pracovníka v místě, cca xxx dní</t>
  </si>
  <si>
    <t>Náklady na zajištění kooperace třetích stran při koordinaci oživení a testování ASŘ</t>
  </si>
  <si>
    <t>Náklady na zajištění kooperace třetích stran při koordinaci oživení a testování komunikace v síti LAN IndustrialEthernet</t>
  </si>
  <si>
    <t>Předání díla</t>
  </si>
  <si>
    <t>30</t>
  </si>
  <si>
    <t>Analýza procesu řízení technologie</t>
  </si>
  <si>
    <t>Doprava materiálu a techniky</t>
  </si>
  <si>
    <t>Zařízení staveniště</t>
  </si>
  <si>
    <t>SIGNALIZAČNÍ a OVLÁDACÍ PANEL Ex ed; PLAST; PRO ZONA 1, 2; II 2 G EEx ed IIC T6, ATEX; IP66; 12xSIGNÁLKA LED 24VDC; 4-PÓLOVÝ PŘEPÍNAČ VČETNĚ SPÍNACÍCH JEDNOTEK, KAB.VÝV. 2xM25; 30xSVORKA 2,5mm2; ROZMĚRY URČÍ VÝROBCE  (340x340x131mm), např. STAHL ( ekvivalentní zařízení je možné )</t>
  </si>
  <si>
    <t>3</t>
  </si>
  <si>
    <t>JZ-600-Y-CY 4G1,5; KABEL; 600/1000V; UV ODOLNÝ, SAMOZHÁŠIVÝ; BARVA IZOLACE: ČERNÁ; ø13,3mm</t>
  </si>
  <si>
    <t>INSTRUMENTATION KABEL, MODRÝ PLÁŠŤ, TP, STÍNĚNÝ, PE, 300V, 1kV, ø10,4mm; RE-2Y(St)Yv 2x2x0,75</t>
  </si>
  <si>
    <t>Vedení projektu</t>
  </si>
  <si>
    <t>20</t>
  </si>
  <si>
    <t>Aplikační sw pro KZ musí akceptovat vazby na import technologických dat do systému Čepro, a.s.</t>
  </si>
  <si>
    <t>40</t>
  </si>
  <si>
    <t>65</t>
  </si>
  <si>
    <t>250</t>
  </si>
  <si>
    <t>150</t>
  </si>
  <si>
    <t xml:space="preserve">S7-1500 PM 1507 STABILIZOVANÝ ZDROJ, 120/230VAC, 24VDC/8A, např. SIEMENS ( ekvivalentní zařízení je možné ) </t>
  </si>
  <si>
    <t xml:space="preserve">S7-1500, IM 155-5 PN HF INTERFACE MODULE FOR ET 200MP ELECTRONIC MODULES, např. SIEMENS ( ekvivalentní zařízení je možné ) </t>
  </si>
  <si>
    <t xml:space="preserve">S7 MICRO MEMORY CARD, 64KB, např. SIEMENS ( ekvivalentní zařízení je možné ) </t>
  </si>
  <si>
    <t xml:space="preserve">S7-1500 SM 522 KARTA DIG. VÝSTUPŮ, 32 x DO 24VDC 0,5A, HF, např. SIEMENS ( ekvivalentní zařízení je možné ) </t>
  </si>
  <si>
    <t xml:space="preserve">S7-1500 SM521 KARTA DIG. VSTUPŮ, 32DI x 24V DC, HF, INPUT DELAY 0.05...20mS, např. SIEMENS ( ekvivalentní zařízení je možné ) </t>
  </si>
  <si>
    <t xml:space="preserve">S7-1500 SM 531 KARTA ANALOG. VSTUPŮ, 8 x AI, U/I/R/RTD BA, 16 BITS, např. SIEMENS ( ekvivalentní zařízení je možné ) </t>
  </si>
  <si>
    <t xml:space="preserve">Front connector, 40-pin, with spring-loaded terminals, např. SIEMENS ( ekvivalentní zařízení je možné ) </t>
  </si>
  <si>
    <t xml:space="preserve">HART to MODBUS converter HCS, např. MOORE INDUSTRIES ( ekvivalentní zařízení je možné ) </t>
  </si>
  <si>
    <t xml:space="preserve">SERIAL DEVICE SERVER, 2x RS-422/485 PIN PORT, 1x ETH 8 PIN, RJ45, 2 kV ISOLATION PROTECTIONM Nport 5232I, např. MOXA ( ekvivalentní zařízení je možné ) </t>
  </si>
  <si>
    <t>PŘEPĚŤOVÁ OCHRANA PRO OBVODY MaR,, 2-VODIČE, 4-20 mA, II 2(1)G Ex ia  [ia Ga] IIC T4/T6 Gb, např. PHOENIX CONTACT ( ekvivalentní zařízení je možné )</t>
  </si>
  <si>
    <t>PŘEPĚŤOVÁ OCHRANA PRO OBVODY MaR, 2-VODIČE, 4-20mA, např. PHOENIX CONTACT ( ekvivalentní zařízení je možné )</t>
  </si>
  <si>
    <t>PŘEPĚŤOVÁ OCHRANA PRO OBVODY MaR; RS-485 INTERFACE; CAT.III/D, Un/In 12VDC/450mA, VČETNĚ PATICE;, např. PHOENIX CONTACT ( ekvivalentní zařízení je možné )</t>
  </si>
  <si>
    <t>OVLÁDACÍ HLAVICE - ø22mm; 2 POLOHY, ČERNÝ, IP66, např. Telemecanique ( ekvivalentní zařízení je možné )</t>
  </si>
  <si>
    <t>DVOUPÓLOVÝ JISTIČ, C2/1+N, 2A</t>
  </si>
  <si>
    <t>JEDNOPÓLOVÝ JISTIČ, C2/1, 2A</t>
  </si>
  <si>
    <t>JEDNOPÓLOVÝ JISTIČ, B2/1, 2A</t>
  </si>
  <si>
    <t>DVOUPÓLOVÝ JISTIČ, C16/2, 16A</t>
  </si>
  <si>
    <t>DVOUPÓLOVÝ JISTIČ, D20/4, 20A</t>
  </si>
  <si>
    <t>DVOUPÓLOVÝ JISTIČ, D10/2, 10A</t>
  </si>
  <si>
    <t>DVOUPÓLOVÝ JISTIČ, D2/2, 2A</t>
  </si>
  <si>
    <t>PODPĚŤOVÁ SPOUŠŤ, 24VDC</t>
  </si>
  <si>
    <t>POMOCNÉ RELÉ 24VDC, 1xNO/NC, gold, 6A, PATICE, SPONA, SIGNAL. MODUL, např. SIEMENS, SCHRACK ( ekvivalentní zařízení je možné )</t>
  </si>
  <si>
    <t>ŘADOVÁ SVORKA, ŠEDÁ, 6 mm2, např. WAGO ( ekvivalentní zařízení je možné )</t>
  </si>
  <si>
    <t>ŘADOVÁ SVORKA, ŽLUTO/ZELENÁ, 6 mm2, např. WAGO ( ekvivalentní zařízení je možné )</t>
  </si>
  <si>
    <t>Sestava měření průtoku - odzkoušení a testování jednotlivých komponentů bez produktu</t>
  </si>
  <si>
    <t>Sestava měření průtoku - odzkoušení a testování jednotlivých komponentů s produktem např. kontrola tlakových podmínek atd.</t>
  </si>
  <si>
    <t>Asisitence ČMI při kontrole instalace a provedení sestavy příslušného měření průtoku - dle certifikace MID - certifikace MID</t>
  </si>
  <si>
    <t>Sestava měření průtoku - aplikační konfigurace</t>
  </si>
  <si>
    <t>Sestava měření průtoku - zaškolení obsluhy pro práci</t>
  </si>
  <si>
    <t>Kabelový žlab MARS250/100 P, ocel, pozink, vč. víka, přepážky, příčníků a příslušenství</t>
  </si>
  <si>
    <t>Kabelový žlab MARS125/100 P, ocel, pozink, vč. víka, přepážky, příčníků a příslušenství</t>
  </si>
  <si>
    <t>Kabelový žlab MARS62/50, ocel, pozink, vč. víka, přepážky, příčníků a příslušenství</t>
  </si>
  <si>
    <t>Kabelový žlab MARS500/100 P, ocel, pozink, vč. víka, přepážky, příčníků a příslušenství</t>
  </si>
  <si>
    <t>DVZ - Dokumentace pro výběr zhotovitele</t>
  </si>
  <si>
    <t>Nutná demontáž a likvidace stávajících kabelových tras</t>
  </si>
  <si>
    <t>OBNOVA ROZVODNY OBJ. Č. 222/223 SKLADU PHM ŠLAPANOV</t>
  </si>
  <si>
    <t>PRJ241048</t>
  </si>
  <si>
    <t xml:space="preserve"> D2410148A002</t>
  </si>
  <si>
    <t>ASŘ a MaR - část skladu</t>
  </si>
  <si>
    <t>SO222, SU222, SO223 a SO222.1 - Výkaz / výměr</t>
  </si>
  <si>
    <t>SO222, SU222, SO223 a SO222.1</t>
  </si>
  <si>
    <t>SO 222 - KZ část skladu</t>
  </si>
  <si>
    <t>TLAKY U ČERPADEL - SDRUŽOVACÍ SVORKOVNICOVÁ SKŘÍŇ Ex e; PLAST; PRO ZONA 1, 2; IP66; II 2 G Ex e IIC T6; ATEX; (227x170x131mm); KAB. VÝV. 1xM25; 2xM20; ZÁSLEPKY 3xM20; 15xSVORKY 2,5mm2; ATD., např. STAHL ( ekvivalentní zařízení je možné )</t>
  </si>
  <si>
    <t>HLADINY U NÁDRŽÍ - SDRUŽOVACÍ SVORKOVNICOVÁ SKŘÍŇ Ex e; PLAST; PRO ZONA 1, 2; IP66; II 2 G Ex e IIC T6; ATEX; (227x170x131mm); KAB. VÝV. 1xM25; 2xM20; ZÁSLEPKY 3xM20; 15xSVORKY 2,5mm2; ATD., např. STAHL ( ekvivalentní zařízení je možné )</t>
  </si>
  <si>
    <t>SIGNALIZACE POLOHY SERVOPOHONU - SDRUŽOVACÍ SVORKOVNICOVÁ SKŘÍŇ Ex e; PLAST; PRO ZONA 1, 2; IP66; II 2 G Ex e IIC T6; ATEX; (227x170x131mm); KAB. VÝV. 1xM25; 4xM20; ZÁSLEPKY 2xM20; 20xSVORKY 2,5mm2; ATD., např. STAHL ( ekvivalentní zařízení je možné )</t>
  </si>
  <si>
    <t>TLAKY U PROD. ČERPADEL - SDRUŽOVACÍ SVORKOVNICOVÁ SKŘÍŇ Ex e; PLAST; PRO ZONA 1, 2; IP66; II 2 G Ex e IIC T6; ATEX; (227x170x131mm); KAB. VÝV. 1xM25; 3xM20; ZÁSLEPKY 2xM20; 20xSVORKY 2,5mm2; ATD., např. STAHL ( ekvivalentní zařízení je možné )</t>
  </si>
  <si>
    <t>TEPLOTY U PROD. ČERPADEL - SDRUŽOVACÍ SVORKOVNICOVÁ SKŘÍŇ Ex e; PLAST; PRO ZONA 1, 2; IP66; II 2 G Ex e IIC T6; ATEX; (227x170x131mm); KAB. VÝV. 1xM25; 5xM20; ZÁSLEPKY 2xM20; 20xSVORKY 2,5mm2; ATD., např. STAHL ( ekvivalentní zařízení je možné )</t>
  </si>
  <si>
    <t>TLAKY VÝTLAK HC - SDRUŽOVACÍ SVORKOVNICOVÁ SKŘÍŇ Ex e; PLAST; PRO ZONA 1, 2; IP66; II 2 G Ex e IIC T6; ATEX; (227x170x131mm); KAB. VÝV. 1xM25; 2xM20; ZÁSLEPKY 3xM20; 15xSVORKY 2,5mm2; ATD., např. STAHL ( ekvivalentní zařízení je možné )</t>
  </si>
  <si>
    <t>SIGNALIZACE POLOHY SERVOPOHONU - SDRUŽOVACÍ SVORKOVNICOVÁ SKŘÍŇ Ex e; PLAST; PRO ZONA 1, 2; IP66; II 2 G Ex e IIC T6; ATEX; (170x170x131mm); KAB. VÝV. 3xM20; ZÁSLEPKY 2xM20; 10xSVORKY 2,5mm2; ATD., např. STAHL ( ekvivalentní zařízení je možné )</t>
  </si>
  <si>
    <t>VIBRACE PROD. ČERPADLA - SDRUŽOVACÍ SVORKOVNICOVÁ SKŘÍŇ Ex ia; PLAST; PRO ZONA 1, 2; IP66; II 2 G EEx ia IIC T6; ATEX; (227x170x131mm); KAB. VÝV. 1xM25; 4xM20; ZÁSLEPKY 2xM20; 20xSVORKY 2,5mm2; PLOMBOVATELNÁ, ATD., např. STAHL ( ekvivalentní zařízení je možné )</t>
  </si>
  <si>
    <t>HLADINOVÝ LIMITNÍ SPÍNAČ - VIBRAČNÍ - instalační set (výložník pro uchycení na stěnu atd.)</t>
  </si>
  <si>
    <t>6</t>
  </si>
  <si>
    <t>KABELOVÁ VÝVODKA; M20x1,5; Ex db/eb IIC, ATEX, 7-12 mm, např. CAPRI ( ekvivalentní zařízení je možné )</t>
  </si>
  <si>
    <t>KABELOVÁ VÝVODKA; M20x1,5; Ex db/eb IIC, ATEX, 10-16 mm, např. CAPRI ( ekvivalentní zařízení je možné )</t>
  </si>
  <si>
    <t>KABELOVÁ VÝVODKA; M32x1,5; Ex db/eb IIC, ATEX, 18-27,5 mm, např. CAPRI ( ekvivalentní zařízení je možné )</t>
  </si>
  <si>
    <t>54</t>
  </si>
  <si>
    <t>SU 222 - uzel v SO223</t>
  </si>
  <si>
    <t>MĚŘENÍ TEPLOTY A HLADINY U NÁDRŽÍ - SDRUŽOVACÍ SVORKOVNICOVÁ SKŘÍŇ Ex e; PLAST; PRO ZONA 1, 2; IP66; II 2 G Ex e IIC T6; ATEX; (227x170x131mm); KAB. VÝV. 1xM25; 6xM20; ZÁSLEPKY 2xM20; 20xSVORKY 2,5mm2; PLOMBOVATELNÁ, ATD., např. STAHL ( ekvivalentní zařízení je možné )</t>
  </si>
  <si>
    <t>MĚŘENÍ TLAKU - SDRUŽOVACÍ SVORKOVNICOVÁ SKŘÍŇ Ex ia; PLAST; PRO ZONA 1, 2; IP66; II 2 G EEx ia IIC T6; ATEX; (170x170x131mm); KAB. VÝV. 1xM25; 1xM20; ZÁSLEPKY 2xM20+2xM25; 20xSVORKY 2,5mm2; PLOMBOVATELNÁ, ATD., např. STAHL ( ekvivalentní zařízení je možné )</t>
  </si>
  <si>
    <t>MĚŘENÍ TLAKU - SDRUŽOVACÍ SVORKOVNICOVÁ SKŘÍŇ Ex e; PLAST; PRO ZONA 1, 2; IP66; II 2 G EEx e IIC T6; ATEX; (227x170x131mm); KAB. VÝV. 1xM25; 5xM20; ZÁSLEPKY 2xM20; 20xSVORKY 2,5mm2; PLOMBOVATELNÁ, ATD., např. STAHL ( ekvivalentní zařízení je možné )</t>
  </si>
  <si>
    <t>KABELOVÁ VÝVODKA; 1/2"NPT; Ex db/eb IIC, ATEX, 7-12 mm, např. CAPRI ( ekvivalentní zařízení je možné )</t>
  </si>
  <si>
    <t>10</t>
  </si>
  <si>
    <t>5</t>
  </si>
  <si>
    <t>SO 223 - KZ</t>
  </si>
  <si>
    <t>MĚŘENÍ TEPLOTY PRO HMOTNOSTNÍ PRŮTOKOMĚRY - SDRUŽOVACÍ SVORKOVNICOVÁ SKŘÍŇ Ex e; PLAST; PRO ZONA 1, 2; IP66; II 2 G Ex e IIC T6; ATEX; (227x170x131mm); KAB. VÝV. 1xM25; 4xM20; ZÁSLEPKY 2xM20; 15xSVORKY 2,5mm2; PLOMBOVATELNÁ, ATD., např. STAHL ( ekvivalentní zařízení je možné )</t>
  </si>
  <si>
    <t>MĚŘENÍ TLAKU PRO HMOTNOSTNÍ PRŮTOKOMĚRY - SDRUŽOVACÍ SVORKOVNICOVÁ SKŘÍŇ Ex e; PLAST; PRO ZONA 1, 2; IP66; II 2 G Ex e IIC T6; ATEX; (227x170x131mm); KAB. VÝV. 1xM25; 4xM20; ZÁSLEPKY 2xM20; 15xSVORKY 2,5mm2; PLOMBOVATELNÁ, ATD., např. STAHL ( ekvivalentní zařízení je možné )</t>
  </si>
  <si>
    <t>KABELOVÁ VÝVODKA; 3/4"NPT; Ex db/eb IIC, ATEX, 7-12 mm, např. CAPRI ( ekvivalentní zařízení je možné )</t>
  </si>
  <si>
    <t>Rozváděč +222DT1 v S0222.1 pro ASŘ a MaR SO222 a SU222</t>
  </si>
  <si>
    <t xml:space="preserve">Oceloplechová skříň 800x2000x600 mm (Š x V x H), IP55/20, RAL7032, zámek univerz. elektro, nap.soust. 1NPE~50Hz230V/TN-S, přívody/vývody spodem, Ochranná opatření před úrazem elektrickým proudem dle ČSN 332000-4-41 ed.2 -SELV, FELV, automatickým odpojením od zdroje, značení vodičů dle ČSN EN 60204-1, např. RITTAL ( ekvivalentní zařízení je možné ) </t>
  </si>
  <si>
    <t xml:space="preserve">STABILIZOVANÝ MODULÁRNÍ NAPĚŤOVÝ ZDROJ, 230VAC, VÝSTUP 24VDC, 5A, ŘÍZENÝ, IZOLOVANÝ, URČENO PRO REDUNDANTNÍ NAPÁJENÍ, PARALERNÍ CHOD, např. SITOP SIEMENS ( ekvivalentní zařízení je možné ) </t>
  </si>
  <si>
    <t xml:space="preserve">SELEKTIVNÍ MODUL PRO ROZDĚLENÍ ZATÍŽENÍ PŘI 24VDC S HLÍDÁNÍM PŘETÍŽENÍ A ZKRATU, 4xVSTUP 24VDC A VÝSTUP 24VDC, 40A, např. SITOP SIEMENS ( ekvivalentní zařízení je možné ) </t>
  </si>
  <si>
    <t xml:space="preserve">SELEKTIVNÍ MODUL PRO ROZDĚLENÍ ZATÍŽENÍ PŘI 24VDC S HLÍDÁNÍM PŘETÍŽENÍ A ZKRATU, 4xVSTUP 24VDC A VÝSTUP 24VDC, 10A, např. SITOP SIEMENS ( ekvivalentní zařízení je možné ) </t>
  </si>
  <si>
    <t xml:space="preserve">SIMATIC S7-1500, MOUNTING RAIL 830 MM (APPR. 32.7 INCH) INCL. GROUNDING ELEMENT, např. SIEMENS ( ekvivalentní zařízení je možné ) </t>
  </si>
  <si>
    <t>PŘEPĚŤOVÁ OCHRANA PRO OBVODY MaR, 2-VODIČE, 24VDC, např. PHOENIX CONTACT ( ekvivalentní zařízení je možné )</t>
  </si>
  <si>
    <t xml:space="preserve">IZOLOVANÝ PŘEVODNÍK 5-105Ω / 4-20mA, např. MERCOS, PEPPERL+FUCHS ( ekvivalentní zařízení je možné ) </t>
  </si>
  <si>
    <t>ŘADOVÁ BEZŠROUBÁ PRUŽINOVÁ SVORKA, MODRÁ, 4 mm2, např. WAGO ( ekvivalentní zařízení je možné )</t>
  </si>
  <si>
    <t>A2</t>
  </si>
  <si>
    <t>Rozváděč +223DT2 v S0222.1 pro ASŘ a MaR SO223 - MM</t>
  </si>
  <si>
    <t xml:space="preserve">Sokl pro rozváděč 100 mm, např. RITTAL ( ekvivalentní zařízení je možné ) </t>
  </si>
  <si>
    <t xml:space="preserve">SERIAL DEVICE SERVER, 1x RS-422/485 PIN PORT, 1x RS-232 PIN PORT, 1x ETH 8PIN RJ45, 2 kV ISOLATION PROTECTIONM Nport 5230, např. MOXA ( ekvivalentní zařízení je možné ) </t>
  </si>
  <si>
    <t xml:space="preserve">Příslušenství skříně (vnitřní otočný rám, systémové chassis, 4 ks montážní panely pro převodníky MVD), např. RITTAL ( ekvivalentní zařízení je možné ) </t>
  </si>
  <si>
    <t xml:space="preserve">Oceloplechová skříň 800x2000x600 mm (Š x V x H), prosklené dveře, IP55/20, RAL7032, zámek univerz. elektro, nap.soust. 1NPE~50Hz230V/TN-S, přívody/vývody spodem, Ochranná opatření před úrazem elektrickým proudem dle ČSN 332000-4-41 ed.2 -SELV, FELV, automatickým odpojením od zdroje, značení vodičů dle ČSN EN 60204-1, např. RITTAL ( ekvivalentní zařízení je možné ) </t>
  </si>
  <si>
    <t xml:space="preserve">Příslušenství skříně (prosklené dveře, montážní panely, boční, zadní a horní panely), např. RITTAL ( ekvivalentní zařízení je možné ) </t>
  </si>
  <si>
    <t>HLADINOVÝ LIMITNÍ SPÍNAČ - VIBRAČNÍ, II 1/2G Ex db IIC T6 Ga/Gb, 2xDPDT, 19÷55VDC/19÷253VAC, M20x1,5, IP66/68, ISO228 G1", PN63, 316L, DÉLKA 44mm; ROSEMOUNT ( ekvivalentní zařízení je možné )</t>
  </si>
  <si>
    <t>MĚŘENÍ TLAKU DIFERENČNÍ; 0-6,3 MPa; Ex II 1/2 G Ex db T6-T4 Ga/Gb, 4÷20mA HART; AISI 316L; PTFE; SILIKONOVÝ OLEJ; KAB. VÝVODKA 1/2"-14 NPT; DISPLEJ; KALIB. LIST ROSEMOUNT ( ekvivalentní zařízení je možné )</t>
  </si>
  <si>
    <t>MĚŘENÍ TLAKU; 0-6,3 MPa; Ex II 1/2 G Ex db T6-T4 Ga/Gb, 4÷20mA HART; AISI 316L; PTFE; SILIKONOVÝ OLEJ; KAB. VÝVODKA 1/2"-14 NPT; DISPLEJ; KALIB. LIST ROSEMOUNT ( ekvivalentní zařízení je možné )</t>
  </si>
  <si>
    <t>Kontinuální měření dif. tlaku - procesní připojení pro čidlo - zkušební (třícestný) ventil z uhlíkové oceli s maticí M20×1,5, impulsní potrubí</t>
  </si>
  <si>
    <t>Kontinuální měření tlaku - procesní připojení pro čidlo - zkušební (třícestný) ventil z uhlíkové oceli s maticí M20×1,5, impulsní potrubí</t>
  </si>
  <si>
    <t>225</t>
  </si>
  <si>
    <t>820</t>
  </si>
  <si>
    <t>632</t>
  </si>
  <si>
    <t>384</t>
  </si>
  <si>
    <t>455</t>
  </si>
  <si>
    <t>1351</t>
  </si>
  <si>
    <t>INSTRUMENTATION KABEL, ČERNÝ PLÁŠŤ, TP, STÍNĚNÝ, PE, 300V, 1kV, ø15mm; RE-2Y(St)Yv 8x2x0,75</t>
  </si>
  <si>
    <t>INSTRUMENTATION KABEL, MODRÝ PLÁŠŤ, TP, STÍNĚNÝ, PE, 300V, 1kV, ø15mm; RE-2Y(St)Yv 8x2x0,75 BLUE</t>
  </si>
  <si>
    <t>INSTRUMENTATION KABEL, ČERNÝ PLÁŠŤ, TP, STÍNĚNÝ, PE, 300V, 1kV, ø11,9mm; RE-2Y(St)Yv 4x2x0,75</t>
  </si>
  <si>
    <t>259</t>
  </si>
  <si>
    <t>584</t>
  </si>
  <si>
    <t>Ocelová konstrukce obecná (OK, POK) - tlakoměry, jbox, op</t>
  </si>
  <si>
    <t>211</t>
  </si>
  <si>
    <t>56</t>
  </si>
  <si>
    <t>120</t>
  </si>
  <si>
    <t>86</t>
  </si>
  <si>
    <t>Chránička kabelová ohebná, plastová, k přístrojům</t>
  </si>
  <si>
    <t>500</t>
  </si>
  <si>
    <t>22</t>
  </si>
  <si>
    <t>Utěsnění prostupu stěna do 450mm - plynotěsná protipožární zátka odolávající ropným produktům (např. Intumex EI 120min, systém Intumex KS30S pro prostředí Ex - ztracené bednění, ucpávka, Intumex MW, S ( ekvivalentní zařízení je možné ) )</t>
  </si>
  <si>
    <t>244</t>
  </si>
  <si>
    <t>66</t>
  </si>
  <si>
    <t>53</t>
  </si>
  <si>
    <t>Montáž, usazení, předání atd. rozváděče v SO222.1 - 222DT1 (5 polí) a 223DT2 (1 pole)</t>
  </si>
  <si>
    <t>Demontáž, přemístění a montáž stávajících prvků měření průtoků z elekro rozvodny SO072 - VF MÍSTNOST, 2.NP do 223DT2 v SO222.1</t>
  </si>
  <si>
    <t>Odpojení stávajících přístrojů v SO222, SU222 a SO223 od stávajících kabelů</t>
  </si>
  <si>
    <t>Připojení stávajících přístrojů v SO222, SU222 a SO223 na nové kabely</t>
  </si>
  <si>
    <t>Demontáž stávajícího rozváděče MaR a ASŘ ( 222DT1, 072DT1, Z1000, Z3000A,B,C, 072DT2) ve stávají elektro rozvodně SO072 - VF MÍSTNOST, 2.NP</t>
  </si>
  <si>
    <t>Demontáž stávajících sdružovacích skříní MaR a ASŘ v SO222, SU222 a SO223</t>
  </si>
  <si>
    <t xml:space="preserve">Demontáž a likvidace stávajících kabelů z SO222, SU222 a SO223 do SO072 - cca 12 km nn kabelů MaR </t>
  </si>
  <si>
    <t>Zpracování harmonogramu přepojení MaR a ASŘ pro SO222, SU222, SO223 a SO222.1</t>
  </si>
  <si>
    <t>Inženýrink ASŘ a MaR pro SO222, SU222, SO223 a SO222.1</t>
  </si>
  <si>
    <t>Zkušební provoz ASŘ a MaR pro SO222, SU222, SO223 a SO222.1</t>
  </si>
  <si>
    <t>Výchozí revize, TIČR, Osvědčení - ASŘ a MaR pro SO222, SU222, SO223 a SO222.1</t>
  </si>
  <si>
    <t>Aplikační SW PLC - doplnění/úprava stávajícího systému řízení skladu o novou část technologie SO222, SU222, SO223 a SO222.1</t>
  </si>
  <si>
    <t>Aplikační SW PC - doplnění/úprava stávajícího dispečerské pracoviště skladu o vazbu na novou technologii SO222, SU222, SO223 a SO222.1</t>
  </si>
  <si>
    <t>Vizualizační SW PC - doplnění/úprava stávajícího dispečerské pracoviště skladu o vazbu na novou technologii SO222, SU222, SO223 a SO222.1</t>
  </si>
  <si>
    <t>Aplikační SW PLC - doplnění/úprava stávajícího systému řízení serverů o novou část technologie SO222, SU222, SO223 a SO222.1</t>
  </si>
  <si>
    <t>Aplikační SW PC - doplnění/úprava stávajícího dispečerské pracoviště serverů o vazbu na novou technologii SO222, SU222, SO223 a SO222.1</t>
  </si>
  <si>
    <t>Vizualizační SW PC - doplnění/úprava stávajícího dispečerského pracoviště serverů o vazbu na novou technologii SO222, SU222, SO223 a SO222.1</t>
  </si>
  <si>
    <t>Aplikační SW PLC - řízení stávající a nově doplněné technologie SO222, SU222, SO223 a SO222.1</t>
  </si>
  <si>
    <t>Sestava měření hladiny H222.1-222.3 - odzkoušení a testování jednotlivých vstupů a výstupů pro zařízení např. s nadřazeným řídicím systémem - test reporty</t>
  </si>
  <si>
    <t>Sestava měření hladiny H222.1-222.3 - aplikační konfigurace</t>
  </si>
  <si>
    <t>Sestava měření hladiny H222.1-222.3 - "suché" zkoušky - testování jednotlivých připojených zařízení bez produktu</t>
  </si>
  <si>
    <t>Sestava měření hladiny H222.1-222.3 - "mokré" zkoušky - testování jednotlivých připojených zařízení s produktem</t>
  </si>
  <si>
    <t>Sestava měření hladiny H222.1-222.3 - zaškolení obsluhy pro práci</t>
  </si>
  <si>
    <t>289</t>
  </si>
  <si>
    <t>90</t>
  </si>
  <si>
    <t>674</t>
  </si>
  <si>
    <t>160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</si>
</sst>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 _K_č_-;\-* #,##0\ _K_č_-;_-* &quot;-&quot;\ _K_č_-;_-@_-"/>
    <numFmt numFmtId="165" formatCode="#,##0.000;\-#,##0.000"/>
    <numFmt numFmtId="166" formatCode="#,##0.000_ ;\-#,##0.000\ "/>
    <numFmt numFmtId="167" formatCode="#,##0.00000_ ;\-#,##0.00000\ "/>
    <numFmt numFmtId="168" formatCode="#,##0.00_ ;\-#,##0.00\ "/>
    <numFmt numFmtId="169" formatCode="#,##0.0"/>
    <numFmt numFmtId="170" formatCode="#,##0_ ;\-#,##0\ "/>
  </numFmts>
  <fonts count="35">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8"/>
      <name val="MS Sans Serif"/>
      <family val="2"/>
      <charset val="238"/>
    </font>
    <font>
      <b/>
      <sz val="14"/>
      <color indexed="10"/>
      <name val="Arial CE"/>
      <charset val="238"/>
    </font>
    <font>
      <sz val="7"/>
      <name val="Arial CE"/>
      <charset val="238"/>
    </font>
    <font>
      <sz val="8"/>
      <name val="Arial CE"/>
      <charset val="238"/>
    </font>
    <font>
      <b/>
      <sz val="8"/>
      <name val="Arial CE"/>
      <charset val="238"/>
    </font>
    <font>
      <sz val="8"/>
      <color indexed="10"/>
      <name val="MS Sans Serif"/>
      <family val="2"/>
      <charset val="238"/>
    </font>
    <font>
      <b/>
      <sz val="8"/>
      <color indexed="30"/>
      <name val="Arial CE"/>
      <charset val="238"/>
    </font>
    <font>
      <sz val="8"/>
      <color indexed="30"/>
      <name val="MS Sans Serif"/>
      <family val="2"/>
      <charset val="238"/>
    </font>
    <font>
      <u/>
      <sz val="8"/>
      <color theme="10"/>
      <name val="Trebuchet MS"/>
      <family val="2"/>
      <charset val="238"/>
    </font>
    <font>
      <sz val="8"/>
      <name val="Trebuchet MS"/>
      <family val="2"/>
      <charset val="238"/>
    </font>
    <font>
      <sz val="10"/>
      <name val="Arial"/>
      <family val="2"/>
      <charset val="238"/>
    </font>
    <font>
      <sz val="10"/>
      <name val="Arial"/>
      <family val="2"/>
      <charset val="238"/>
    </font>
    <font>
      <sz val="8"/>
      <name val="Arial"/>
      <family val="2"/>
      <charset val="238"/>
    </font>
    <font>
      <sz val="10"/>
      <name val="Arial CE"/>
      <charset val="238"/>
    </font>
    <font>
      <sz val="8"/>
      <name val="MS Sans Serif"/>
      <family val="2"/>
      <charset val="238"/>
    </font>
    <font>
      <b/>
      <sz val="8"/>
      <color indexed="10"/>
      <name val="Arial CE"/>
      <charset val="238"/>
    </font>
    <font>
      <sz val="10"/>
      <name val="Arial"/>
      <family val="2"/>
      <charset val="238"/>
    </font>
    <font>
      <sz val="8"/>
      <name val="Arial CYR"/>
      <charset val="238"/>
    </font>
    <font>
      <sz val="10"/>
      <name val="Helv"/>
      <charset val="238"/>
    </font>
    <font>
      <sz val="8"/>
      <name val="Arial CE"/>
      <family val="2"/>
      <charset val="238"/>
    </font>
    <font>
      <b/>
      <sz val="9"/>
      <color rgb="FF565656"/>
      <name val="Arial"/>
      <family val="2"/>
      <charset val="238"/>
    </font>
    <font>
      <sz val="9"/>
      <color rgb="FF565656"/>
      <name val="Arial"/>
      <family val="2"/>
      <charset val="238"/>
    </font>
    <font>
      <sz val="8"/>
      <name val="MS Sans Serif"/>
      <family val="2"/>
      <charset val="238"/>
    </font>
    <font>
      <b/>
      <sz val="8"/>
      <name val="MS Sans Serif"/>
      <family val="2"/>
      <charset val="238"/>
    </font>
    <font>
      <sz val="12"/>
      <color theme="1"/>
      <name val="Calibri"/>
      <family val="2"/>
      <charset val="238"/>
      <scheme val="minor"/>
    </font>
    <font>
      <b/>
      <sz val="10"/>
      <name val="Calibri"/>
      <family val="2"/>
      <charset val="238"/>
      <scheme val="minor"/>
    </font>
    <font>
      <b/>
      <sz val="12"/>
      <color theme="1"/>
      <name val="Calibri"/>
      <family val="2"/>
      <charset val="238"/>
      <scheme val="minor"/>
    </font>
    <font>
      <b/>
      <sz val="14"/>
      <color theme="1"/>
      <name val="Calibri"/>
      <family val="2"/>
      <charset val="238"/>
      <scheme val="minor"/>
    </font>
    <font>
      <sz val="8"/>
      <color rgb="FFFF0000"/>
      <name val="Arial CE"/>
      <charset val="238"/>
    </font>
  </fonts>
  <fills count="6">
    <fill>
      <patternFill patternType="none"/>
    </fill>
    <fill>
      <patternFill patternType="gray125"/>
    </fill>
    <fill>
      <patternFill patternType="solid">
        <fgColor indexed="26"/>
        <bgColor indexed="64"/>
      </patternFill>
    </fill>
    <fill>
      <patternFill patternType="solid">
        <fgColor indexed="9"/>
        <bgColor indexed="64"/>
      </patternFill>
    </fill>
    <fill>
      <patternFill patternType="solid">
        <fgColor indexed="13"/>
        <bgColor indexed="64"/>
      </patternFill>
    </fill>
    <fill>
      <patternFill patternType="solid">
        <fgColor rgb="FFFFFF00"/>
        <bgColor indexed="64"/>
      </patternFill>
    </fill>
  </fills>
  <borders count="64">
    <border>
      <left/>
      <right/>
      <top/>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style="hair">
        <color indexed="8"/>
      </left>
      <right style="hair">
        <color indexed="8"/>
      </right>
      <top/>
      <bottom style="hair">
        <color indexed="8"/>
      </bottom>
      <diagonal/>
    </border>
    <border>
      <left style="hair">
        <color indexed="8"/>
      </left>
      <right style="thin">
        <color indexed="8"/>
      </right>
      <top/>
      <bottom style="hair">
        <color indexed="8"/>
      </bottom>
      <diagonal/>
    </border>
    <border>
      <left/>
      <right/>
      <top style="thin">
        <color indexed="8"/>
      </top>
      <bottom style="thin">
        <color indexed="64"/>
      </bottom>
      <diagonal/>
    </border>
    <border>
      <left style="hair">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hair">
        <color indexed="8"/>
      </left>
      <right style="hair">
        <color indexed="8"/>
      </right>
      <top style="hair">
        <color indexed="8"/>
      </top>
      <bottom/>
      <diagonal/>
    </border>
    <border>
      <left style="hair">
        <color indexed="8"/>
      </left>
      <right style="thin">
        <color indexed="8"/>
      </right>
      <top style="hair">
        <color indexed="8"/>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8"/>
      </top>
      <bottom style="thin">
        <color indexed="8"/>
      </bottom>
      <diagonal/>
    </border>
    <border>
      <left style="hair">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64"/>
      </left>
      <right/>
      <top/>
      <bottom/>
      <diagonal/>
    </border>
    <border>
      <left/>
      <right style="thin">
        <color indexed="64"/>
      </right>
      <top/>
      <bottom/>
      <diagonal/>
    </border>
    <border>
      <left style="hair">
        <color indexed="8"/>
      </left>
      <right style="thin">
        <color indexed="64"/>
      </right>
      <top style="hair">
        <color indexed="8"/>
      </top>
      <bottom style="hair">
        <color indexed="8"/>
      </bottom>
      <diagonal/>
    </border>
    <border>
      <left/>
      <right style="thin">
        <color indexed="64"/>
      </right>
      <top style="thin">
        <color indexed="8"/>
      </top>
      <bottom style="thin">
        <color indexed="8"/>
      </bottom>
      <diagonal/>
    </border>
    <border>
      <left style="hair">
        <color indexed="8"/>
      </left>
      <right style="thin">
        <color indexed="64"/>
      </right>
      <top/>
      <bottom style="hair">
        <color indexed="8"/>
      </bottom>
      <diagonal/>
    </border>
    <border>
      <left/>
      <right style="hair">
        <color indexed="8"/>
      </right>
      <top style="hair">
        <color indexed="8"/>
      </top>
      <bottom style="hair">
        <color indexed="8"/>
      </bottom>
      <diagonal/>
    </border>
    <border>
      <left/>
      <right style="hair">
        <color indexed="8"/>
      </right>
      <top/>
      <bottom style="hair">
        <color indexed="8"/>
      </bottom>
      <diagonal/>
    </border>
    <border>
      <left/>
      <right style="hair">
        <color indexed="8"/>
      </right>
      <top style="thin">
        <color indexed="8"/>
      </top>
      <bottom style="thin">
        <color indexed="8"/>
      </bottom>
      <diagonal/>
    </border>
    <border>
      <left style="thin">
        <color indexed="64"/>
      </left>
      <right style="thin">
        <color indexed="8"/>
      </right>
      <top style="thin">
        <color indexed="64"/>
      </top>
      <bottom style="thin">
        <color indexed="8"/>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right/>
      <top style="thin">
        <color auto="1"/>
      </top>
      <bottom style="thin">
        <color auto="1"/>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right style="thin">
        <color indexed="8"/>
      </right>
      <top style="thin">
        <color indexed="8"/>
      </top>
      <bottom/>
      <diagonal/>
    </border>
    <border>
      <left style="thin">
        <color indexed="8"/>
      </left>
      <right style="thin">
        <color indexed="64"/>
      </right>
      <top style="thin">
        <color indexed="8"/>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hair">
        <color indexed="8"/>
      </left>
      <right style="thin">
        <color indexed="8"/>
      </right>
      <top style="thin">
        <color indexed="8"/>
      </top>
      <bottom style="hair">
        <color indexed="8"/>
      </bottom>
      <diagonal/>
    </border>
    <border>
      <left style="hair">
        <color indexed="8"/>
      </left>
      <right style="thin">
        <color indexed="8"/>
      </right>
      <top style="hair">
        <color indexed="8"/>
      </top>
      <bottom style="thin">
        <color indexed="64"/>
      </bottom>
      <diagonal/>
    </border>
    <border>
      <left/>
      <right style="hair">
        <color indexed="8"/>
      </right>
      <top style="hair">
        <color indexed="8"/>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8"/>
      </right>
      <top style="hair">
        <color indexed="8"/>
      </top>
      <bottom/>
      <diagonal/>
    </border>
    <border>
      <left/>
      <right style="hair">
        <color indexed="8"/>
      </right>
      <top style="thin">
        <color indexed="8"/>
      </top>
      <bottom style="hair">
        <color indexed="8"/>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8"/>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30">
    <xf numFmtId="0" fontId="0" fillId="0" borderId="0"/>
    <xf numFmtId="0" fontId="6" fillId="0" borderId="0" applyAlignment="0">
      <alignment vertical="top" wrapText="1"/>
      <protection locked="0"/>
    </xf>
    <xf numFmtId="0" fontId="14" fillId="0" borderId="0" applyNumberFormat="0" applyFill="0" applyBorder="0" applyAlignment="0" applyProtection="0">
      <alignment vertical="top" wrapText="1"/>
      <protection locked="0"/>
    </xf>
    <xf numFmtId="0" fontId="5" fillId="0" borderId="0"/>
    <xf numFmtId="0" fontId="15" fillId="0" borderId="0" applyAlignment="0">
      <alignment vertical="top" wrapText="1"/>
      <protection locked="0"/>
    </xf>
    <xf numFmtId="0" fontId="16" fillId="0" borderId="0"/>
    <xf numFmtId="0" fontId="17" fillId="0" borderId="0" applyAlignment="0">
      <alignment vertical="top" wrapText="1"/>
      <protection locked="0"/>
    </xf>
    <xf numFmtId="164" fontId="19" fillId="0" borderId="0" applyFont="0" applyFill="0" applyBorder="0" applyAlignment="0" applyProtection="0"/>
    <xf numFmtId="0" fontId="20" fillId="0" borderId="0" applyAlignment="0">
      <alignment vertical="top" wrapText="1"/>
      <protection locked="0"/>
    </xf>
    <xf numFmtId="0" fontId="22" fillId="0" borderId="0"/>
    <xf numFmtId="0" fontId="20" fillId="0" borderId="0" applyAlignment="0">
      <alignment vertical="top" wrapText="1"/>
      <protection locked="0"/>
    </xf>
    <xf numFmtId="0" fontId="4" fillId="0" borderId="0"/>
    <xf numFmtId="0" fontId="19" fillId="0" borderId="0"/>
    <xf numFmtId="0" fontId="20" fillId="0" borderId="0" applyAlignment="0">
      <alignment vertical="top" wrapText="1"/>
      <protection locked="0"/>
    </xf>
    <xf numFmtId="0" fontId="20" fillId="0" borderId="0" applyAlignment="0">
      <alignment vertical="top" wrapText="1"/>
      <protection locked="0"/>
    </xf>
    <xf numFmtId="0" fontId="24" fillId="0" borderId="0"/>
    <xf numFmtId="0" fontId="20" fillId="0" borderId="0" applyAlignment="0">
      <alignment vertical="top" wrapText="1"/>
      <protection locked="0"/>
    </xf>
    <xf numFmtId="0" fontId="3" fillId="0" borderId="0"/>
    <xf numFmtId="0" fontId="2" fillId="0" borderId="0"/>
    <xf numFmtId="0" fontId="1" fillId="0" borderId="0"/>
    <xf numFmtId="0" fontId="16" fillId="0" borderId="0" applyAlignment="0">
      <alignment vertical="top" wrapText="1"/>
      <protection locked="0"/>
    </xf>
    <xf numFmtId="0" fontId="6" fillId="0" borderId="0" applyAlignment="0">
      <alignment vertical="top" wrapText="1"/>
      <protection locked="0"/>
    </xf>
    <xf numFmtId="0" fontId="16" fillId="0" borderId="0"/>
    <xf numFmtId="0" fontId="6" fillId="0" borderId="0" applyAlignment="0">
      <alignment vertical="top" wrapText="1"/>
      <protection locked="0"/>
    </xf>
    <xf numFmtId="0" fontId="1" fillId="0" borderId="0"/>
    <xf numFmtId="0" fontId="6" fillId="0" borderId="0" applyAlignment="0">
      <alignment vertical="top" wrapText="1"/>
      <protection locked="0"/>
    </xf>
    <xf numFmtId="0" fontId="6" fillId="0" borderId="0" applyAlignment="0">
      <alignment vertical="top" wrapText="1"/>
      <protection locked="0"/>
    </xf>
    <xf numFmtId="0" fontId="6" fillId="0" borderId="0" applyAlignment="0">
      <alignment vertical="top" wrapText="1"/>
      <protection locked="0"/>
    </xf>
    <xf numFmtId="0" fontId="1" fillId="0" borderId="0"/>
    <xf numFmtId="0" fontId="1" fillId="0" borderId="0"/>
  </cellStyleXfs>
  <cellXfs count="209">
    <xf numFmtId="0" fontId="0" fillId="0" borderId="0" xfId="0"/>
    <xf numFmtId="0" fontId="8" fillId="2" borderId="0" xfId="1" applyFont="1" applyFill="1" applyAlignment="1" applyProtection="1">
      <alignment horizontal="left" vertical="center"/>
    </xf>
    <xf numFmtId="0" fontId="11" fillId="3" borderId="0" xfId="1" applyFont="1" applyFill="1" applyAlignment="1">
      <alignment horizontal="left" vertical="center"/>
      <protection locked="0"/>
    </xf>
    <xf numFmtId="0" fontId="13" fillId="3" borderId="0" xfId="1" applyFont="1" applyFill="1" applyAlignment="1">
      <alignment horizontal="left" vertical="center"/>
      <protection locked="0"/>
    </xf>
    <xf numFmtId="0" fontId="6" fillId="3" borderId="0" xfId="1" applyFill="1" applyAlignment="1">
      <alignment horizontal="left" vertical="center"/>
      <protection locked="0"/>
    </xf>
    <xf numFmtId="165" fontId="6" fillId="3" borderId="0" xfId="1" applyNumberFormat="1" applyFill="1" applyAlignment="1">
      <alignment horizontal="right" vertical="center"/>
      <protection locked="0"/>
    </xf>
    <xf numFmtId="0" fontId="6" fillId="3" borderId="0" xfId="1" applyFill="1" applyAlignment="1">
      <alignment horizontal="center" vertical="center" wrapText="1"/>
      <protection locked="0"/>
    </xf>
    <xf numFmtId="0" fontId="6" fillId="3" borderId="0" xfId="1" applyFill="1" applyAlignment="1">
      <alignment horizontal="left" vertical="center" wrapText="1"/>
      <protection locked="0"/>
    </xf>
    <xf numFmtId="37" fontId="6" fillId="3" borderId="0" xfId="1" applyNumberFormat="1" applyFill="1" applyAlignment="1">
      <alignment horizontal="center" vertical="center"/>
      <protection locked="0"/>
    </xf>
    <xf numFmtId="168" fontId="10" fillId="3" borderId="0" xfId="1" applyNumberFormat="1" applyFont="1" applyFill="1" applyAlignment="1" applyProtection="1">
      <alignment horizontal="right" vertical="center"/>
    </xf>
    <xf numFmtId="0" fontId="23" fillId="4" borderId="2" xfId="1" applyFont="1" applyFill="1" applyBorder="1" applyAlignment="1" applyProtection="1">
      <alignment horizontal="center" vertical="center" wrapText="1"/>
    </xf>
    <xf numFmtId="39" fontId="6" fillId="3" borderId="0" xfId="1" applyNumberFormat="1" applyFill="1" applyAlignment="1">
      <alignment horizontal="right" vertical="center"/>
      <protection locked="0"/>
    </xf>
    <xf numFmtId="166" fontId="21" fillId="3" borderId="0" xfId="1" applyNumberFormat="1" applyFont="1" applyFill="1" applyAlignment="1" applyProtection="1">
      <alignment horizontal="right" vertical="center"/>
    </xf>
    <xf numFmtId="166" fontId="12" fillId="3" borderId="0" xfId="1" applyNumberFormat="1" applyFont="1" applyFill="1" applyAlignment="1" applyProtection="1">
      <alignment horizontal="right" vertical="center"/>
    </xf>
    <xf numFmtId="0" fontId="6" fillId="0" borderId="0" xfId="1" applyAlignment="1">
      <alignment horizontal="left" vertical="center"/>
      <protection locked="0"/>
    </xf>
    <xf numFmtId="168" fontId="9" fillId="0" borderId="7" xfId="1" applyNumberFormat="1" applyFont="1" applyBorder="1" applyAlignment="1" applyProtection="1">
      <alignment horizontal="right" vertical="center"/>
    </xf>
    <xf numFmtId="166" fontId="9" fillId="0" borderId="8" xfId="1" applyNumberFormat="1" applyFont="1" applyBorder="1" applyAlignment="1" applyProtection="1">
      <alignment horizontal="right" vertical="center"/>
    </xf>
    <xf numFmtId="166" fontId="9" fillId="0" borderId="7" xfId="1" applyNumberFormat="1" applyFont="1" applyBorder="1" applyAlignment="1" applyProtection="1">
      <alignment horizontal="right" vertical="center"/>
    </xf>
    <xf numFmtId="166" fontId="10" fillId="0" borderId="1" xfId="1" applyNumberFormat="1" applyFont="1" applyBorder="1" applyAlignment="1" applyProtection="1">
      <alignment horizontal="right" vertical="center"/>
    </xf>
    <xf numFmtId="166" fontId="10" fillId="0" borderId="6" xfId="1" applyNumberFormat="1" applyFont="1" applyBorder="1" applyAlignment="1" applyProtection="1">
      <alignment horizontal="right" vertical="center"/>
    </xf>
    <xf numFmtId="166" fontId="9" fillId="0" borderId="9" xfId="1" applyNumberFormat="1" applyFont="1" applyBorder="1" applyAlignment="1" applyProtection="1">
      <alignment horizontal="right" vertical="center"/>
    </xf>
    <xf numFmtId="0" fontId="9" fillId="0" borderId="4" xfId="1" applyFont="1" applyBorder="1" applyAlignment="1" applyProtection="1">
      <alignment horizontal="center" vertical="center" wrapText="1"/>
    </xf>
    <xf numFmtId="166" fontId="9" fillId="0" borderId="4" xfId="1" applyNumberFormat="1" applyFont="1" applyBorder="1" applyAlignment="1" applyProtection="1">
      <alignment horizontal="right" vertical="center"/>
    </xf>
    <xf numFmtId="4" fontId="18" fillId="0" borderId="13" xfId="1" applyNumberFormat="1" applyFont="1" applyBorder="1" applyAlignment="1">
      <alignment horizontal="right" vertical="center"/>
      <protection locked="0"/>
    </xf>
    <xf numFmtId="166" fontId="10" fillId="0" borderId="14" xfId="1" applyNumberFormat="1" applyFont="1" applyBorder="1" applyAlignment="1" applyProtection="1">
      <alignment horizontal="right" vertical="center"/>
    </xf>
    <xf numFmtId="168" fontId="10" fillId="0" borderId="14" xfId="1" applyNumberFormat="1" applyFont="1" applyBorder="1" applyAlignment="1">
      <alignment horizontal="right" vertical="center"/>
      <protection locked="0"/>
    </xf>
    <xf numFmtId="168" fontId="10" fillId="3" borderId="14" xfId="1" applyNumberFormat="1" applyFont="1" applyFill="1" applyBorder="1" applyAlignment="1" applyProtection="1">
      <alignment horizontal="right" vertical="center"/>
    </xf>
    <xf numFmtId="166" fontId="10" fillId="0" borderId="15" xfId="1" applyNumberFormat="1" applyFont="1" applyBorder="1" applyAlignment="1" applyProtection="1">
      <alignment horizontal="right" vertical="center"/>
    </xf>
    <xf numFmtId="168" fontId="10" fillId="0" borderId="15" xfId="1" applyNumberFormat="1" applyFont="1" applyBorder="1" applyAlignment="1">
      <alignment horizontal="right" vertical="center"/>
      <protection locked="0"/>
    </xf>
    <xf numFmtId="39" fontId="6" fillId="0" borderId="0" xfId="1" applyNumberFormat="1" applyAlignment="1" applyProtection="1">
      <alignment horizontal="right" vertical="center"/>
    </xf>
    <xf numFmtId="0" fontId="11" fillId="0" borderId="0" xfId="1" applyFont="1" applyAlignment="1">
      <alignment horizontal="left" vertical="center"/>
      <protection locked="0"/>
    </xf>
    <xf numFmtId="0" fontId="13" fillId="0" borderId="0" xfId="1" applyFont="1" applyAlignment="1">
      <alignment horizontal="left" vertical="center"/>
      <protection locked="0"/>
    </xf>
    <xf numFmtId="0" fontId="29" fillId="0" borderId="0" xfId="1" applyFont="1" applyAlignment="1">
      <alignment horizontal="left" vertical="center"/>
      <protection locked="0"/>
    </xf>
    <xf numFmtId="0" fontId="9" fillId="0" borderId="0" xfId="1" applyFont="1" applyAlignment="1" applyProtection="1">
      <alignment horizontal="left" vertical="center"/>
    </xf>
    <xf numFmtId="0" fontId="23" fillId="0" borderId="0" xfId="1" applyFont="1" applyAlignment="1" applyProtection="1">
      <alignment horizontal="center" vertical="center" wrapText="1"/>
    </xf>
    <xf numFmtId="0" fontId="8" fillId="0" borderId="0" xfId="1" applyFont="1" applyAlignment="1" applyProtection="1">
      <alignment horizontal="left" vertical="center"/>
    </xf>
    <xf numFmtId="0" fontId="6" fillId="0" borderId="0" xfId="1" applyAlignment="1">
      <alignment horizontal="left" vertical="center" wrapText="1"/>
      <protection locked="0"/>
    </xf>
    <xf numFmtId="0" fontId="20" fillId="0" borderId="0" xfId="1" applyFont="1" applyAlignment="1">
      <alignment horizontal="left" vertical="center" wrapText="1"/>
      <protection locked="0"/>
    </xf>
    <xf numFmtId="0" fontId="6" fillId="0" borderId="0" xfId="1" applyAlignment="1" applyProtection="1">
      <alignment horizontal="left" vertical="center"/>
    </xf>
    <xf numFmtId="168" fontId="9" fillId="0" borderId="22" xfId="1" applyNumberFormat="1" applyFont="1" applyBorder="1" applyAlignment="1" applyProtection="1">
      <alignment horizontal="right" vertical="center"/>
    </xf>
    <xf numFmtId="37" fontId="6" fillId="0" borderId="0" xfId="1" applyNumberFormat="1" applyAlignment="1" applyProtection="1">
      <alignment horizontal="center" vertical="center"/>
    </xf>
    <xf numFmtId="0" fontId="6" fillId="0" borderId="0" xfId="1" applyAlignment="1" applyProtection="1">
      <alignment horizontal="left" vertical="center" wrapText="1"/>
    </xf>
    <xf numFmtId="0" fontId="6" fillId="0" borderId="0" xfId="1" applyAlignment="1" applyProtection="1">
      <alignment horizontal="center" vertical="center" wrapText="1"/>
    </xf>
    <xf numFmtId="165" fontId="6" fillId="0" borderId="0" xfId="1" applyNumberFormat="1" applyAlignment="1" applyProtection="1">
      <alignment horizontal="right" vertical="center"/>
    </xf>
    <xf numFmtId="0" fontId="26" fillId="0" borderId="0" xfId="0" applyFont="1" applyAlignment="1">
      <alignment vertical="center"/>
    </xf>
    <xf numFmtId="0" fontId="29" fillId="0" borderId="0" xfId="1" applyFont="1" applyAlignment="1" applyProtection="1">
      <alignment horizontal="left" vertical="center" wrapText="1"/>
    </xf>
    <xf numFmtId="0" fontId="28" fillId="0" borderId="0" xfId="1" applyFont="1" applyAlignment="1" applyProtection="1">
      <alignment horizontal="center" vertical="center" wrapText="1"/>
    </xf>
    <xf numFmtId="169" fontId="28" fillId="0" borderId="0" xfId="1" applyNumberFormat="1" applyFont="1" applyAlignment="1" applyProtection="1">
      <alignment horizontal="right" vertical="center"/>
    </xf>
    <xf numFmtId="39" fontId="28" fillId="0" borderId="0" xfId="1" applyNumberFormat="1" applyFont="1" applyAlignment="1" applyProtection="1">
      <alignment horizontal="right" vertical="center"/>
    </xf>
    <xf numFmtId="4" fontId="28" fillId="0" borderId="0" xfId="1" applyNumberFormat="1" applyFont="1" applyAlignment="1" applyProtection="1">
      <alignment horizontal="right" vertical="center"/>
    </xf>
    <xf numFmtId="0" fontId="27" fillId="0" borderId="0" xfId="0" applyFont="1"/>
    <xf numFmtId="0" fontId="28" fillId="0" borderId="0" xfId="1" applyFont="1" applyAlignment="1" applyProtection="1">
      <alignment horizontal="left" vertical="center" wrapText="1"/>
    </xf>
    <xf numFmtId="37" fontId="6" fillId="0" borderId="0" xfId="1" applyNumberFormat="1" applyAlignment="1">
      <alignment horizontal="center" vertical="center"/>
      <protection locked="0"/>
    </xf>
    <xf numFmtId="0" fontId="6" fillId="0" borderId="0" xfId="1" applyAlignment="1">
      <alignment horizontal="center" vertical="center" wrapText="1"/>
      <protection locked="0"/>
    </xf>
    <xf numFmtId="165" fontId="6" fillId="0" borderId="0" xfId="1" applyNumberFormat="1" applyAlignment="1">
      <alignment horizontal="right" vertical="center"/>
      <protection locked="0"/>
    </xf>
    <xf numFmtId="39" fontId="6" fillId="0" borderId="0" xfId="1" applyNumberFormat="1" applyAlignment="1">
      <alignment horizontal="right" vertical="center"/>
      <protection locked="0"/>
    </xf>
    <xf numFmtId="0" fontId="23" fillId="4" borderId="17" xfId="1" applyFont="1" applyFill="1" applyBorder="1" applyAlignment="1" applyProtection="1">
      <alignment horizontal="center" vertical="center" wrapText="1"/>
    </xf>
    <xf numFmtId="167" fontId="9" fillId="0" borderId="25" xfId="1" applyNumberFormat="1" applyFont="1" applyBorder="1" applyAlignment="1" applyProtection="1">
      <alignment horizontal="right" vertical="center"/>
    </xf>
    <xf numFmtId="0" fontId="23" fillId="4" borderId="28" xfId="1" applyFont="1" applyFill="1" applyBorder="1" applyAlignment="1" applyProtection="1">
      <alignment horizontal="center" vertical="center" shrinkToFit="1"/>
    </xf>
    <xf numFmtId="0" fontId="23" fillId="4" borderId="29" xfId="1" applyFont="1" applyFill="1" applyBorder="1" applyAlignment="1" applyProtection="1">
      <alignment horizontal="center" vertical="center" wrapText="1"/>
    </xf>
    <xf numFmtId="0" fontId="18" fillId="4" borderId="29" xfId="1" applyFont="1" applyFill="1" applyBorder="1" applyAlignment="1" applyProtection="1">
      <alignment horizontal="center" vertical="center" wrapText="1"/>
    </xf>
    <xf numFmtId="0" fontId="23" fillId="4" borderId="30" xfId="1" applyFont="1" applyFill="1" applyBorder="1" applyAlignment="1" applyProtection="1">
      <alignment horizontal="center" vertical="center" wrapText="1"/>
    </xf>
    <xf numFmtId="0" fontId="23" fillId="4" borderId="18" xfId="1" applyFont="1" applyFill="1" applyBorder="1" applyAlignment="1" applyProtection="1">
      <alignment horizontal="center" vertical="center" wrapText="1"/>
    </xf>
    <xf numFmtId="0" fontId="23" fillId="4" borderId="19" xfId="1" applyFont="1" applyFill="1" applyBorder="1" applyAlignment="1" applyProtection="1">
      <alignment horizontal="center" vertical="center" wrapText="1"/>
    </xf>
    <xf numFmtId="0" fontId="8" fillId="2" borderId="20" xfId="1" applyFont="1" applyFill="1" applyBorder="1" applyAlignment="1" applyProtection="1">
      <alignment horizontal="left" vertical="center"/>
    </xf>
    <xf numFmtId="0" fontId="8" fillId="2" borderId="0" xfId="1" applyFont="1" applyFill="1" applyAlignment="1" applyProtection="1">
      <alignment horizontal="center" vertical="center"/>
    </xf>
    <xf numFmtId="0" fontId="6" fillId="2" borderId="0" xfId="1" applyFill="1" applyAlignment="1" applyProtection="1">
      <alignment horizontal="left" vertical="center"/>
    </xf>
    <xf numFmtId="0" fontId="8" fillId="2" borderId="21" xfId="1" applyFont="1" applyFill="1" applyBorder="1" applyAlignment="1" applyProtection="1">
      <alignment horizontal="left" vertical="center"/>
    </xf>
    <xf numFmtId="37" fontId="21" fillId="3" borderId="20" xfId="1" applyNumberFormat="1" applyFont="1" applyFill="1" applyBorder="1" applyAlignment="1" applyProtection="1">
      <alignment horizontal="center" vertical="center"/>
    </xf>
    <xf numFmtId="0" fontId="21" fillId="3" borderId="0" xfId="1" applyFont="1" applyFill="1" applyAlignment="1" applyProtection="1">
      <alignment horizontal="left" vertical="center" wrapText="1"/>
    </xf>
    <xf numFmtId="0" fontId="21" fillId="3" borderId="0" xfId="1" applyFont="1" applyFill="1" applyAlignment="1" applyProtection="1">
      <alignment horizontal="center" vertical="center" wrapText="1"/>
    </xf>
    <xf numFmtId="165" fontId="21" fillId="3" borderId="0" xfId="1" applyNumberFormat="1" applyFont="1" applyFill="1" applyAlignment="1" applyProtection="1">
      <alignment horizontal="right" vertical="center"/>
    </xf>
    <xf numFmtId="168" fontId="21" fillId="3" borderId="0" xfId="1" applyNumberFormat="1" applyFont="1" applyFill="1" applyAlignment="1" applyProtection="1">
      <alignment horizontal="right" vertical="center"/>
    </xf>
    <xf numFmtId="168" fontId="21" fillId="3" borderId="21" xfId="1" applyNumberFormat="1" applyFont="1" applyFill="1" applyBorder="1" applyAlignment="1" applyProtection="1">
      <alignment horizontal="right" vertical="center"/>
    </xf>
    <xf numFmtId="37" fontId="12" fillId="3" borderId="20" xfId="1" applyNumberFormat="1" applyFont="1" applyFill="1" applyBorder="1" applyAlignment="1" applyProtection="1">
      <alignment horizontal="center" vertical="center"/>
    </xf>
    <xf numFmtId="0" fontId="12" fillId="3" borderId="0" xfId="1" applyFont="1" applyFill="1" applyAlignment="1" applyProtection="1">
      <alignment horizontal="left" vertical="center" wrapText="1"/>
    </xf>
    <xf numFmtId="0" fontId="12" fillId="3" borderId="0" xfId="1" applyFont="1" applyFill="1" applyAlignment="1" applyProtection="1">
      <alignment horizontal="center" vertical="center" wrapText="1"/>
    </xf>
    <xf numFmtId="165" fontId="12" fillId="3" borderId="0" xfId="1" applyNumberFormat="1" applyFont="1" applyFill="1" applyAlignment="1" applyProtection="1">
      <alignment horizontal="right" vertical="center"/>
    </xf>
    <xf numFmtId="168" fontId="12" fillId="3" borderId="0" xfId="1" applyNumberFormat="1" applyFont="1" applyFill="1" applyAlignment="1" applyProtection="1">
      <alignment horizontal="right" vertical="center"/>
    </xf>
    <xf numFmtId="168" fontId="12" fillId="3" borderId="21" xfId="1" applyNumberFormat="1" applyFont="1" applyFill="1" applyBorder="1" applyAlignment="1" applyProtection="1">
      <alignment horizontal="right" vertical="center"/>
    </xf>
    <xf numFmtId="1" fontId="9" fillId="0" borderId="7" xfId="1" applyNumberFormat="1" applyFont="1" applyBorder="1" applyAlignment="1" applyProtection="1">
      <alignment horizontal="right" vertical="center"/>
    </xf>
    <xf numFmtId="0" fontId="10" fillId="3" borderId="31" xfId="1" applyFont="1" applyFill="1" applyBorder="1" applyAlignment="1" applyProtection="1">
      <alignment horizontal="left" vertical="center" wrapText="1"/>
    </xf>
    <xf numFmtId="0" fontId="10" fillId="3" borderId="31" xfId="1" applyFont="1" applyFill="1" applyBorder="1" applyAlignment="1" applyProtection="1">
      <alignment horizontal="center" vertical="center" wrapText="1"/>
    </xf>
    <xf numFmtId="166" fontId="10" fillId="3" borderId="31" xfId="1" applyNumberFormat="1" applyFont="1" applyFill="1" applyBorder="1" applyAlignment="1" applyProtection="1">
      <alignment horizontal="right" vertical="center"/>
    </xf>
    <xf numFmtId="168" fontId="10" fillId="3" borderId="31" xfId="1" applyNumberFormat="1" applyFont="1" applyFill="1" applyBorder="1" applyAlignment="1" applyProtection="1">
      <alignment horizontal="right" vertical="center"/>
    </xf>
    <xf numFmtId="0" fontId="23" fillId="5" borderId="18" xfId="1" applyFont="1" applyFill="1" applyBorder="1" applyAlignment="1" applyProtection="1">
      <alignment horizontal="center" vertical="center" wrapText="1"/>
    </xf>
    <xf numFmtId="0" fontId="23" fillId="5" borderId="2" xfId="1" applyFont="1" applyFill="1" applyBorder="1" applyAlignment="1" applyProtection="1">
      <alignment horizontal="center" vertical="center" wrapText="1"/>
    </xf>
    <xf numFmtId="0" fontId="18" fillId="5" borderId="2" xfId="1" applyFont="1" applyFill="1" applyBorder="1" applyAlignment="1" applyProtection="1">
      <alignment horizontal="center" vertical="center" wrapText="1"/>
    </xf>
    <xf numFmtId="0" fontId="23" fillId="5" borderId="19" xfId="1" applyFont="1" applyFill="1" applyBorder="1" applyAlignment="1" applyProtection="1">
      <alignment horizontal="center" vertical="center" wrapText="1"/>
    </xf>
    <xf numFmtId="0" fontId="21" fillId="3" borderId="20" xfId="1" applyFont="1" applyFill="1" applyBorder="1" applyAlignment="1" applyProtection="1">
      <alignment horizontal="center" vertical="center" wrapText="1"/>
    </xf>
    <xf numFmtId="0" fontId="23" fillId="5" borderId="37" xfId="1" applyFont="1" applyFill="1" applyBorder="1" applyAlignment="1" applyProtection="1">
      <alignment horizontal="center" vertical="center" wrapText="1"/>
    </xf>
    <xf numFmtId="0" fontId="23" fillId="5" borderId="38" xfId="1" applyFont="1" applyFill="1" applyBorder="1" applyAlignment="1" applyProtection="1">
      <alignment horizontal="center" vertical="center" wrapText="1"/>
    </xf>
    <xf numFmtId="0" fontId="0" fillId="5" borderId="39" xfId="0" applyFill="1" applyBorder="1"/>
    <xf numFmtId="0" fontId="31" fillId="5" borderId="40" xfId="0" applyFont="1" applyFill="1" applyBorder="1" applyAlignment="1">
      <alignment horizontal="center" vertical="center" wrapText="1"/>
    </xf>
    <xf numFmtId="0" fontId="31" fillId="5" borderId="41" xfId="0" applyFont="1" applyFill="1" applyBorder="1" applyAlignment="1">
      <alignment horizontal="center" vertical="center" wrapText="1"/>
    </xf>
    <xf numFmtId="166" fontId="10" fillId="3" borderId="3" xfId="1" applyNumberFormat="1" applyFont="1" applyFill="1" applyBorder="1" applyAlignment="1" applyProtection="1">
      <alignment horizontal="right" vertical="center"/>
    </xf>
    <xf numFmtId="168" fontId="10" fillId="3" borderId="3" xfId="1" applyNumberFormat="1" applyFont="1" applyFill="1" applyBorder="1" applyAlignment="1" applyProtection="1">
      <alignment horizontal="right" vertical="center"/>
    </xf>
    <xf numFmtId="0" fontId="8" fillId="2" borderId="42" xfId="1" applyFont="1" applyFill="1" applyBorder="1" applyAlignment="1" applyProtection="1">
      <alignment horizontal="center" vertical="center"/>
    </xf>
    <xf numFmtId="0" fontId="8" fillId="2" borderId="43" xfId="1" applyFont="1" applyFill="1" applyBorder="1" applyAlignment="1" applyProtection="1">
      <alignment horizontal="left" vertical="center"/>
    </xf>
    <xf numFmtId="0" fontId="6" fillId="2" borderId="43" xfId="1" applyFill="1" applyBorder="1" applyAlignment="1" applyProtection="1">
      <alignment horizontal="left" vertical="center"/>
    </xf>
    <xf numFmtId="0" fontId="6" fillId="3" borderId="43" xfId="1" applyFill="1" applyBorder="1" applyAlignment="1">
      <alignment horizontal="left" vertical="center"/>
      <protection locked="0"/>
    </xf>
    <xf numFmtId="0" fontId="6" fillId="3" borderId="44" xfId="1" applyFill="1" applyBorder="1" applyAlignment="1">
      <alignment horizontal="left" vertical="center"/>
      <protection locked="0"/>
    </xf>
    <xf numFmtId="0" fontId="12" fillId="3" borderId="20" xfId="1" applyFont="1" applyFill="1" applyBorder="1" applyAlignment="1" applyProtection="1">
      <alignment horizontal="center" vertical="center" wrapText="1"/>
    </xf>
    <xf numFmtId="0" fontId="13" fillId="3" borderId="21" xfId="1" applyFont="1" applyFill="1" applyBorder="1" applyAlignment="1">
      <alignment horizontal="left" vertical="center"/>
      <protection locked="0"/>
    </xf>
    <xf numFmtId="0" fontId="10" fillId="3" borderId="35" xfId="1" applyFont="1" applyFill="1" applyBorder="1" applyAlignment="1" applyProtection="1">
      <alignment horizontal="center" vertical="center" wrapText="1"/>
    </xf>
    <xf numFmtId="168" fontId="10" fillId="3" borderId="36" xfId="1" applyNumberFormat="1" applyFont="1" applyFill="1" applyBorder="1" applyAlignment="1" applyProtection="1">
      <alignment horizontal="right" vertical="center"/>
    </xf>
    <xf numFmtId="168" fontId="11" fillId="3" borderId="0" xfId="1" applyNumberFormat="1" applyFont="1" applyFill="1" applyAlignment="1">
      <alignment horizontal="left" vertical="center"/>
      <protection locked="0"/>
    </xf>
    <xf numFmtId="0" fontId="9" fillId="0" borderId="7" xfId="1" applyFont="1" applyBorder="1" applyAlignment="1" applyProtection="1">
      <alignment horizontal="center" vertical="center" wrapText="1"/>
    </xf>
    <xf numFmtId="0" fontId="9" fillId="0" borderId="7" xfId="1" applyFont="1" applyBorder="1" applyAlignment="1" applyProtection="1">
      <alignment horizontal="left" vertical="center" wrapText="1"/>
    </xf>
    <xf numFmtId="4" fontId="18" fillId="0" borderId="11" xfId="1" applyNumberFormat="1" applyFont="1" applyBorder="1" applyAlignment="1">
      <alignment horizontal="right" vertical="center"/>
      <protection locked="0"/>
    </xf>
    <xf numFmtId="170" fontId="9" fillId="0" borderId="7" xfId="1" applyNumberFormat="1" applyFont="1" applyBorder="1" applyAlignment="1" applyProtection="1">
      <alignment horizontal="right" vertical="center"/>
    </xf>
    <xf numFmtId="0" fontId="7" fillId="0" borderId="0" xfId="1" applyFont="1" applyAlignment="1" applyProtection="1">
      <alignment horizontal="left" vertical="center"/>
    </xf>
    <xf numFmtId="0" fontId="33" fillId="0" borderId="0" xfId="0" applyFont="1"/>
    <xf numFmtId="0" fontId="9" fillId="0" borderId="0" xfId="1" applyFont="1" applyAlignment="1" applyProtection="1">
      <alignment horizontal="center" vertical="center"/>
    </xf>
    <xf numFmtId="0" fontId="10" fillId="0" borderId="0" xfId="1" applyFont="1" applyAlignment="1" applyProtection="1">
      <alignment horizontal="left" vertical="center"/>
    </xf>
    <xf numFmtId="4" fontId="9" fillId="0" borderId="0" xfId="1" applyNumberFormat="1" applyFont="1" applyAlignment="1" applyProtection="1">
      <alignment horizontal="left" vertical="center"/>
    </xf>
    <xf numFmtId="0" fontId="25" fillId="0" borderId="0" xfId="1" applyFont="1" applyAlignment="1" applyProtection="1">
      <alignment horizontal="left" vertical="center"/>
    </xf>
    <xf numFmtId="14" fontId="25" fillId="0" borderId="0" xfId="1" applyNumberFormat="1" applyFont="1" applyAlignment="1" applyProtection="1">
      <alignment horizontal="left" vertical="center"/>
    </xf>
    <xf numFmtId="37" fontId="10" fillId="3" borderId="45" xfId="1" applyNumberFormat="1" applyFont="1" applyFill="1" applyBorder="1" applyAlignment="1" applyProtection="1">
      <alignment horizontal="center" vertical="center"/>
    </xf>
    <xf numFmtId="4" fontId="18" fillId="0" borderId="51" xfId="1" applyNumberFormat="1" applyFont="1" applyBorder="1" applyAlignment="1">
      <alignment horizontal="right" vertical="center"/>
      <protection locked="0"/>
    </xf>
    <xf numFmtId="168" fontId="10" fillId="0" borderId="1" xfId="1" applyNumberFormat="1" applyFont="1" applyBorder="1" applyAlignment="1">
      <alignment horizontal="right" vertical="center"/>
      <protection locked="0"/>
    </xf>
    <xf numFmtId="4" fontId="18" fillId="0" borderId="50" xfId="1" applyNumberFormat="1" applyFont="1" applyBorder="1" applyAlignment="1">
      <alignment horizontal="right" vertical="center"/>
      <protection locked="0"/>
    </xf>
    <xf numFmtId="168" fontId="9" fillId="0" borderId="7" xfId="0" applyNumberFormat="1" applyFont="1" applyBorder="1" applyAlignment="1" applyProtection="1">
      <alignment horizontal="right" vertical="center"/>
      <protection locked="0"/>
    </xf>
    <xf numFmtId="4" fontId="18" fillId="0" borderId="52" xfId="1" applyNumberFormat="1" applyFont="1" applyBorder="1" applyAlignment="1">
      <alignment horizontal="right" vertical="center"/>
      <protection locked="0"/>
    </xf>
    <xf numFmtId="168" fontId="6" fillId="0" borderId="0" xfId="1" applyNumberFormat="1" applyAlignment="1">
      <alignment horizontal="left" vertical="center"/>
      <protection locked="0"/>
    </xf>
    <xf numFmtId="167" fontId="9" fillId="0" borderId="54" xfId="1" applyNumberFormat="1" applyFont="1" applyBorder="1" applyAlignment="1" applyProtection="1">
      <alignment horizontal="right" vertical="center"/>
    </xf>
    <xf numFmtId="166" fontId="9" fillId="0" borderId="46" xfId="1" applyNumberFormat="1" applyFont="1" applyBorder="1" applyAlignment="1" applyProtection="1">
      <alignment horizontal="right" vertical="center"/>
    </xf>
    <xf numFmtId="166" fontId="6" fillId="0" borderId="0" xfId="1" applyNumberFormat="1" applyAlignment="1">
      <alignment horizontal="left" vertical="center"/>
      <protection locked="0"/>
    </xf>
    <xf numFmtId="167" fontId="9" fillId="0" borderId="53" xfId="1" applyNumberFormat="1" applyFont="1" applyBorder="1" applyAlignment="1" applyProtection="1">
      <alignment horizontal="right" vertical="center"/>
    </xf>
    <xf numFmtId="166" fontId="9" fillId="0" borderId="10" xfId="1" applyNumberFormat="1" applyFont="1" applyBorder="1" applyAlignment="1" applyProtection="1">
      <alignment horizontal="right" vertical="center"/>
    </xf>
    <xf numFmtId="168" fontId="10" fillId="0" borderId="14" xfId="1" applyNumberFormat="1" applyFont="1" applyBorder="1" applyAlignment="1" applyProtection="1">
      <alignment horizontal="right" vertical="center"/>
    </xf>
    <xf numFmtId="0" fontId="10" fillId="0" borderId="1" xfId="1" applyFont="1" applyBorder="1" applyAlignment="1" applyProtection="1">
      <alignment horizontal="center" vertical="center" wrapText="1"/>
    </xf>
    <xf numFmtId="168" fontId="10" fillId="0" borderId="1" xfId="1" applyNumberFormat="1" applyFont="1" applyBorder="1" applyAlignment="1" applyProtection="1">
      <alignment horizontal="right" vertical="center"/>
    </xf>
    <xf numFmtId="168" fontId="10" fillId="0" borderId="49" xfId="1" applyNumberFormat="1" applyFont="1" applyBorder="1" applyAlignment="1" applyProtection="1">
      <alignment horizontal="right" vertical="center"/>
    </xf>
    <xf numFmtId="0" fontId="10" fillId="0" borderId="14" xfId="1" applyFont="1" applyBorder="1" applyAlignment="1" applyProtection="1">
      <alignment horizontal="center" vertical="center" wrapText="1"/>
    </xf>
    <xf numFmtId="168" fontId="10" fillId="0" borderId="23" xfId="1" applyNumberFormat="1" applyFont="1" applyBorder="1" applyAlignment="1" applyProtection="1">
      <alignment horizontal="right" vertical="center"/>
    </xf>
    <xf numFmtId="167" fontId="10" fillId="0" borderId="27" xfId="1" applyNumberFormat="1" applyFont="1" applyBorder="1" applyAlignment="1" applyProtection="1">
      <alignment horizontal="right" vertical="center"/>
    </xf>
    <xf numFmtId="166" fontId="10" fillId="0" borderId="16" xfId="1" applyNumberFormat="1" applyFont="1" applyBorder="1" applyAlignment="1" applyProtection="1">
      <alignment horizontal="right" vertical="center"/>
    </xf>
    <xf numFmtId="0" fontId="10" fillId="0" borderId="15" xfId="1" applyFont="1" applyBorder="1" applyAlignment="1" applyProtection="1">
      <alignment horizontal="center" vertical="center" wrapText="1"/>
    </xf>
    <xf numFmtId="168" fontId="10" fillId="0" borderId="15" xfId="1" applyNumberFormat="1" applyFont="1" applyBorder="1" applyAlignment="1" applyProtection="1">
      <alignment horizontal="right" vertical="center"/>
    </xf>
    <xf numFmtId="167" fontId="9" fillId="0" borderId="26" xfId="1" applyNumberFormat="1" applyFont="1" applyBorder="1" applyAlignment="1" applyProtection="1">
      <alignment horizontal="right" vertical="center"/>
    </xf>
    <xf numFmtId="166" fontId="9" fillId="0" borderId="5" xfId="1" applyNumberFormat="1" applyFont="1" applyBorder="1" applyAlignment="1" applyProtection="1">
      <alignment horizontal="right" vertical="center"/>
    </xf>
    <xf numFmtId="168" fontId="9" fillId="0" borderId="4" xfId="1" applyNumberFormat="1" applyFont="1" applyBorder="1" applyAlignment="1" applyProtection="1">
      <alignment horizontal="right" vertical="center"/>
    </xf>
    <xf numFmtId="168" fontId="9" fillId="0" borderId="24" xfId="1" applyNumberFormat="1" applyFont="1" applyBorder="1" applyAlignment="1" applyProtection="1">
      <alignment horizontal="right" vertical="center"/>
    </xf>
    <xf numFmtId="0" fontId="9" fillId="0" borderId="9" xfId="1" applyFont="1" applyBorder="1" applyAlignment="1" applyProtection="1">
      <alignment horizontal="center" vertical="center" wrapText="1"/>
    </xf>
    <xf numFmtId="4" fontId="18" fillId="0" borderId="12" xfId="1" applyNumberFormat="1" applyFont="1" applyBorder="1" applyAlignment="1">
      <alignment horizontal="right" vertical="center"/>
      <protection locked="0"/>
    </xf>
    <xf numFmtId="168" fontId="9" fillId="0" borderId="9" xfId="1" applyNumberFormat="1" applyFont="1" applyBorder="1" applyAlignment="1" applyProtection="1">
      <alignment horizontal="right" vertical="center"/>
    </xf>
    <xf numFmtId="168" fontId="10" fillId="0" borderId="6" xfId="1" applyNumberFormat="1" applyFont="1" applyBorder="1" applyAlignment="1" applyProtection="1">
      <alignment horizontal="right" vertical="center"/>
    </xf>
    <xf numFmtId="0" fontId="10" fillId="0" borderId="6" xfId="1" applyFont="1" applyBorder="1" applyAlignment="1" applyProtection="1">
      <alignment horizontal="center" vertical="center" wrapText="1"/>
    </xf>
    <xf numFmtId="168" fontId="10" fillId="0" borderId="6" xfId="1" applyNumberFormat="1" applyFont="1" applyBorder="1" applyAlignment="1">
      <alignment horizontal="right" vertical="center"/>
      <protection locked="0"/>
    </xf>
    <xf numFmtId="168" fontId="9" fillId="0" borderId="4" xfId="0" applyNumberFormat="1" applyFont="1" applyBorder="1" applyAlignment="1" applyProtection="1">
      <alignment horizontal="right" vertical="center"/>
      <protection locked="0"/>
    </xf>
    <xf numFmtId="167" fontId="9" fillId="0" borderId="48" xfId="1" applyNumberFormat="1" applyFont="1" applyBorder="1" applyAlignment="1" applyProtection="1">
      <alignment horizontal="right" vertical="center"/>
    </xf>
    <xf numFmtId="166" fontId="9" fillId="0" borderId="47" xfId="1" applyNumberFormat="1" applyFont="1" applyBorder="1" applyAlignment="1" applyProtection="1">
      <alignment horizontal="right" vertical="center"/>
    </xf>
    <xf numFmtId="49" fontId="6" fillId="0" borderId="0" xfId="1" applyNumberFormat="1" applyAlignment="1">
      <alignment horizontal="left" vertical="center"/>
      <protection locked="0"/>
    </xf>
    <xf numFmtId="37" fontId="9" fillId="0" borderId="55" xfId="1" applyNumberFormat="1" applyFont="1" applyBorder="1" applyAlignment="1" applyProtection="1">
      <alignment horizontal="center" vertical="center"/>
    </xf>
    <xf numFmtId="0" fontId="9" fillId="0" borderId="50" xfId="1" applyFont="1" applyBorder="1" applyAlignment="1" applyProtection="1">
      <alignment horizontal="center" vertical="center" wrapText="1"/>
    </xf>
    <xf numFmtId="0" fontId="9" fillId="0" borderId="50" xfId="1" applyFont="1" applyBorder="1" applyAlignment="1" applyProtection="1">
      <alignment horizontal="left" vertical="center" wrapText="1"/>
    </xf>
    <xf numFmtId="166" fontId="9" fillId="0" borderId="50" xfId="1" applyNumberFormat="1" applyFont="1" applyBorder="1" applyAlignment="1" applyProtection="1">
      <alignment horizontal="right" vertical="center"/>
    </xf>
    <xf numFmtId="168" fontId="9" fillId="0" borderId="50" xfId="1" applyNumberFormat="1" applyFont="1" applyBorder="1" applyAlignment="1" applyProtection="1">
      <alignment horizontal="right" vertical="center"/>
    </xf>
    <xf numFmtId="168" fontId="9" fillId="0" borderId="56" xfId="1" applyNumberFormat="1" applyFont="1" applyBorder="1" applyAlignment="1" applyProtection="1">
      <alignment horizontal="right" vertical="center"/>
    </xf>
    <xf numFmtId="37" fontId="9" fillId="0" borderId="57" xfId="1" applyNumberFormat="1" applyFont="1" applyBorder="1" applyAlignment="1" applyProtection="1">
      <alignment horizontal="center" vertical="center"/>
    </xf>
    <xf numFmtId="0" fontId="9" fillId="0" borderId="11" xfId="1" applyFont="1" applyBorder="1" applyAlignment="1" applyProtection="1">
      <alignment horizontal="center" vertical="center" wrapText="1"/>
    </xf>
    <xf numFmtId="0" fontId="9" fillId="0" borderId="11" xfId="1" applyFont="1" applyBorder="1" applyAlignment="1" applyProtection="1">
      <alignment horizontal="left" vertical="center" wrapText="1"/>
    </xf>
    <xf numFmtId="166" fontId="9" fillId="0" borderId="11" xfId="1" applyNumberFormat="1" applyFont="1" applyBorder="1" applyAlignment="1" applyProtection="1">
      <alignment horizontal="right" vertical="center"/>
    </xf>
    <xf numFmtId="168" fontId="9" fillId="0" borderId="11" xfId="1" applyNumberFormat="1" applyFont="1" applyBorder="1" applyAlignment="1" applyProtection="1">
      <alignment horizontal="right" vertical="center"/>
    </xf>
    <xf numFmtId="168" fontId="9" fillId="0" borderId="58" xfId="1" applyNumberFormat="1" applyFont="1" applyBorder="1" applyAlignment="1" applyProtection="1">
      <alignment horizontal="right" vertical="center"/>
    </xf>
    <xf numFmtId="168" fontId="9" fillId="0" borderId="11" xfId="0" applyNumberFormat="1" applyFont="1" applyBorder="1" applyAlignment="1" applyProtection="1">
      <alignment horizontal="right" vertical="center"/>
      <protection locked="0"/>
    </xf>
    <xf numFmtId="37" fontId="9" fillId="0" borderId="59" xfId="1" applyNumberFormat="1" applyFont="1" applyBorder="1" applyAlignment="1" applyProtection="1">
      <alignment horizontal="center" vertical="center"/>
    </xf>
    <xf numFmtId="0" fontId="9" fillId="0" borderId="51" xfId="1" applyFont="1" applyBorder="1" applyAlignment="1" applyProtection="1">
      <alignment horizontal="center" vertical="center" wrapText="1"/>
    </xf>
    <xf numFmtId="0" fontId="9" fillId="0" borderId="51" xfId="1" applyFont="1" applyBorder="1" applyAlignment="1" applyProtection="1">
      <alignment horizontal="left" vertical="center" wrapText="1"/>
    </xf>
    <xf numFmtId="166" fontId="9" fillId="0" borderId="51" xfId="1" applyNumberFormat="1" applyFont="1" applyBorder="1" applyAlignment="1" applyProtection="1">
      <alignment horizontal="right" vertical="center"/>
    </xf>
    <xf numFmtId="168" fontId="9" fillId="0" borderId="51" xfId="0" applyNumberFormat="1" applyFont="1" applyBorder="1" applyAlignment="1" applyProtection="1">
      <alignment horizontal="right" vertical="center"/>
      <protection locked="0"/>
    </xf>
    <xf numFmtId="168" fontId="9" fillId="0" borderId="51" xfId="1" applyNumberFormat="1" applyFont="1" applyBorder="1" applyAlignment="1" applyProtection="1">
      <alignment horizontal="right" vertical="center"/>
    </xf>
    <xf numFmtId="168" fontId="9" fillId="0" borderId="60" xfId="1" applyNumberFormat="1" applyFont="1" applyBorder="1" applyAlignment="1" applyProtection="1">
      <alignment horizontal="right" vertical="center"/>
    </xf>
    <xf numFmtId="37" fontId="9" fillId="0" borderId="61" xfId="1" applyNumberFormat="1" applyFont="1" applyBorder="1" applyAlignment="1" applyProtection="1">
      <alignment horizontal="center" vertical="center"/>
    </xf>
    <xf numFmtId="0" fontId="10" fillId="3" borderId="0" xfId="1" applyFont="1" applyFill="1" applyAlignment="1" applyProtection="1">
      <alignment horizontal="left" vertical="center" wrapText="1"/>
    </xf>
    <xf numFmtId="0" fontId="10" fillId="3" borderId="0" xfId="1" applyFont="1" applyFill="1" applyAlignment="1" applyProtection="1">
      <alignment horizontal="center" vertical="center" wrapText="1"/>
    </xf>
    <xf numFmtId="166" fontId="10" fillId="3" borderId="0" xfId="1" applyNumberFormat="1" applyFont="1" applyFill="1" applyAlignment="1" applyProtection="1">
      <alignment horizontal="right" vertical="center"/>
    </xf>
    <xf numFmtId="37" fontId="9" fillId="0" borderId="45" xfId="1" applyNumberFormat="1" applyFont="1" applyBorder="1" applyAlignment="1" applyProtection="1">
      <alignment horizontal="center" vertical="center"/>
    </xf>
    <xf numFmtId="0" fontId="10" fillId="0" borderId="31" xfId="1" applyFont="1" applyBorder="1" applyAlignment="1" applyProtection="1">
      <alignment horizontal="left" vertical="center" wrapText="1"/>
    </xf>
    <xf numFmtId="0" fontId="10" fillId="0" borderId="31" xfId="1" applyFont="1" applyBorder="1" applyAlignment="1" applyProtection="1">
      <alignment horizontal="center" vertical="center" wrapText="1"/>
    </xf>
    <xf numFmtId="49" fontId="10" fillId="0" borderId="31" xfId="1" applyNumberFormat="1" applyFont="1" applyBorder="1" applyAlignment="1" applyProtection="1">
      <alignment horizontal="right" vertical="center"/>
    </xf>
    <xf numFmtId="168" fontId="10" fillId="0" borderId="31" xfId="1" applyNumberFormat="1" applyFont="1" applyBorder="1" applyAlignment="1">
      <alignment horizontal="right" vertical="center"/>
      <protection locked="0"/>
    </xf>
    <xf numFmtId="168" fontId="10" fillId="0" borderId="31" xfId="1" applyNumberFormat="1" applyFont="1" applyBorder="1" applyAlignment="1" applyProtection="1">
      <alignment horizontal="right" vertical="center"/>
    </xf>
    <xf numFmtId="0" fontId="10" fillId="0" borderId="50" xfId="1" applyFont="1" applyBorder="1" applyAlignment="1" applyProtection="1">
      <alignment horizontal="center" vertical="center" wrapText="1"/>
    </xf>
    <xf numFmtId="0" fontId="10" fillId="0" borderId="50" xfId="1" applyFont="1" applyBorder="1" applyAlignment="1" applyProtection="1">
      <alignment horizontal="left" vertical="center" wrapText="1"/>
    </xf>
    <xf numFmtId="49" fontId="10" fillId="0" borderId="50" xfId="1" applyNumberFormat="1" applyFont="1" applyBorder="1" applyAlignment="1" applyProtection="1">
      <alignment horizontal="right" vertical="center"/>
    </xf>
    <xf numFmtId="168" fontId="10" fillId="0" borderId="50" xfId="1" applyNumberFormat="1" applyFont="1" applyBorder="1" applyAlignment="1">
      <alignment horizontal="right" vertical="center"/>
      <protection locked="0"/>
    </xf>
    <xf numFmtId="168" fontId="10" fillId="0" borderId="50" xfId="1" applyNumberFormat="1" applyFont="1" applyBorder="1" applyAlignment="1" applyProtection="1">
      <alignment horizontal="right" vertical="center"/>
    </xf>
    <xf numFmtId="168" fontId="10" fillId="0" borderId="56" xfId="1" applyNumberFormat="1" applyFont="1" applyBorder="1" applyAlignment="1" applyProtection="1">
      <alignment horizontal="right" vertical="center"/>
    </xf>
    <xf numFmtId="49" fontId="9" fillId="0" borderId="11" xfId="1" applyNumberFormat="1" applyFont="1" applyBorder="1" applyAlignment="1" applyProtection="1">
      <alignment horizontal="right" vertical="center"/>
    </xf>
    <xf numFmtId="0" fontId="34" fillId="0" borderId="11" xfId="1" applyFont="1" applyBorder="1" applyAlignment="1" applyProtection="1">
      <alignment horizontal="center" vertical="center" wrapText="1"/>
    </xf>
    <xf numFmtId="49" fontId="9" fillId="0" borderId="51" xfId="1" applyNumberFormat="1" applyFont="1" applyBorder="1" applyAlignment="1" applyProtection="1">
      <alignment horizontal="right" vertical="center"/>
    </xf>
    <xf numFmtId="49" fontId="9" fillId="0" borderId="50" xfId="1" applyNumberFormat="1" applyFont="1" applyBorder="1" applyAlignment="1" applyProtection="1">
      <alignment horizontal="right" vertical="center"/>
    </xf>
    <xf numFmtId="37" fontId="9" fillId="0" borderId="62" xfId="1" applyNumberFormat="1" applyFont="1" applyBorder="1" applyAlignment="1" applyProtection="1">
      <alignment horizontal="center" vertical="center"/>
    </xf>
    <xf numFmtId="0" fontId="9" fillId="0" borderId="52" xfId="1" applyFont="1" applyBorder="1" applyAlignment="1" applyProtection="1">
      <alignment horizontal="center" vertical="center" wrapText="1"/>
    </xf>
    <xf numFmtId="0" fontId="9" fillId="0" borderId="52" xfId="1" applyFont="1" applyBorder="1" applyAlignment="1" applyProtection="1">
      <alignment horizontal="left" vertical="center" wrapText="1"/>
    </xf>
    <xf numFmtId="49" fontId="9" fillId="0" borderId="52" xfId="1" applyNumberFormat="1" applyFont="1" applyBorder="1" applyAlignment="1" applyProtection="1">
      <alignment horizontal="right" vertical="center"/>
    </xf>
    <xf numFmtId="168" fontId="9" fillId="0" borderId="52" xfId="1" applyNumberFormat="1" applyFont="1" applyBorder="1" applyAlignment="1" applyProtection="1">
      <alignment horizontal="right" vertical="center"/>
    </xf>
    <xf numFmtId="168" fontId="9" fillId="0" borderId="63" xfId="1" applyNumberFormat="1" applyFont="1" applyBorder="1" applyAlignment="1" applyProtection="1">
      <alignment horizontal="right" vertical="center"/>
    </xf>
    <xf numFmtId="168" fontId="9" fillId="0" borderId="50" xfId="0" applyNumberFormat="1" applyFont="1" applyBorder="1" applyAlignment="1" applyProtection="1">
      <alignment horizontal="right" vertical="center"/>
      <protection locked="0"/>
    </xf>
    <xf numFmtId="49" fontId="32" fillId="0" borderId="32" xfId="0" applyNumberFormat="1" applyFont="1" applyBorder="1" applyAlignment="1" applyProtection="1">
      <alignment horizontal="center" vertical="center"/>
      <protection locked="0"/>
    </xf>
    <xf numFmtId="0" fontId="30" fillId="0" borderId="33" xfId="0" applyFont="1" applyBorder="1" applyAlignment="1">
      <alignment horizontal="center" vertical="center"/>
    </xf>
    <xf numFmtId="0" fontId="30" fillId="0" borderId="34" xfId="0" applyFont="1" applyBorder="1" applyAlignment="1">
      <alignment horizontal="center" vertical="center"/>
    </xf>
    <xf numFmtId="0" fontId="9" fillId="0" borderId="11" xfId="1" applyFont="1" applyFill="1" applyBorder="1" applyAlignment="1" applyProtection="1">
      <alignment horizontal="left" vertical="center" wrapText="1"/>
    </xf>
    <xf numFmtId="0" fontId="9" fillId="0" borderId="11" xfId="1" applyFont="1" applyFill="1" applyBorder="1" applyAlignment="1" applyProtection="1">
      <alignment horizontal="center" vertical="center" wrapText="1"/>
    </xf>
    <xf numFmtId="49" fontId="9" fillId="0" borderId="11" xfId="1" applyNumberFormat="1" applyFont="1" applyFill="1" applyBorder="1" applyAlignment="1" applyProtection="1">
      <alignment horizontal="right" vertical="center"/>
    </xf>
    <xf numFmtId="4" fontId="18" fillId="0" borderId="11" xfId="1" applyNumberFormat="1" applyFont="1" applyFill="1" applyBorder="1" applyAlignment="1">
      <alignment horizontal="right" vertical="center"/>
      <protection locked="0"/>
    </xf>
    <xf numFmtId="4" fontId="18" fillId="0" borderId="50" xfId="1" applyNumberFormat="1" applyFont="1" applyFill="1" applyBorder="1" applyAlignment="1">
      <alignment horizontal="right" vertical="center"/>
      <protection locked="0"/>
    </xf>
  </cellXfs>
  <cellStyles count="30">
    <cellStyle name="čárky [0]_KKKK" xfId="7" xr:uid="{00000000-0005-0000-0000-000000000000}"/>
    <cellStyle name="Hypertextový odkaz 2" xfId="2" xr:uid="{00000000-0005-0000-0000-000001000000}"/>
    <cellStyle name="Normální" xfId="0" builtinId="0"/>
    <cellStyle name="Normální 2" xfId="1" xr:uid="{00000000-0005-0000-0000-000003000000}"/>
    <cellStyle name="normální 2 2" xfId="8" xr:uid="{00000000-0005-0000-0000-000004000000}"/>
    <cellStyle name="normální 2 2 2" xfId="21" xr:uid="{00000000-0005-0000-0000-000005000000}"/>
    <cellStyle name="Normální 2 3" xfId="14" xr:uid="{00000000-0005-0000-0000-000006000000}"/>
    <cellStyle name="Normální 2 3 2" xfId="26" xr:uid="{00000000-0005-0000-0000-000007000000}"/>
    <cellStyle name="Normální 2 4" xfId="16" xr:uid="{00000000-0005-0000-0000-000008000000}"/>
    <cellStyle name="Normální 2 4 2" xfId="27" xr:uid="{00000000-0005-0000-0000-000009000000}"/>
    <cellStyle name="Normální 3" xfId="3" xr:uid="{00000000-0005-0000-0000-00000A000000}"/>
    <cellStyle name="normální 3 2" xfId="6" xr:uid="{00000000-0005-0000-0000-00000B000000}"/>
    <cellStyle name="normální 3 2 2" xfId="20" xr:uid="{00000000-0005-0000-0000-00000C000000}"/>
    <cellStyle name="normální 3 3" xfId="9" xr:uid="{00000000-0005-0000-0000-00000D000000}"/>
    <cellStyle name="normální 3 3 2" xfId="22" xr:uid="{00000000-0005-0000-0000-00000E000000}"/>
    <cellStyle name="Normální 3 4" xfId="10" xr:uid="{00000000-0005-0000-0000-00000F000000}"/>
    <cellStyle name="Normální 3 4 2" xfId="23" xr:uid="{00000000-0005-0000-0000-000010000000}"/>
    <cellStyle name="Normální 3 5" xfId="19" xr:uid="{00000000-0005-0000-0000-000011000000}"/>
    <cellStyle name="Normální 4" xfId="4" xr:uid="{00000000-0005-0000-0000-000012000000}"/>
    <cellStyle name="normální 4 2" xfId="13" xr:uid="{00000000-0005-0000-0000-000013000000}"/>
    <cellStyle name="normální 4 2 2" xfId="25" xr:uid="{00000000-0005-0000-0000-000014000000}"/>
    <cellStyle name="Normální 5" xfId="11" xr:uid="{00000000-0005-0000-0000-000015000000}"/>
    <cellStyle name="Normální 5 2" xfId="24" xr:uid="{00000000-0005-0000-0000-000016000000}"/>
    <cellStyle name="Normální 6" xfId="12" xr:uid="{00000000-0005-0000-0000-000017000000}"/>
    <cellStyle name="Normální 7" xfId="17" xr:uid="{00000000-0005-0000-0000-000018000000}"/>
    <cellStyle name="Normální 7 2" xfId="28" xr:uid="{00000000-0005-0000-0000-000019000000}"/>
    <cellStyle name="Normální 8" xfId="18" xr:uid="{00000000-0005-0000-0000-00001A000000}"/>
    <cellStyle name="Normální 8 2" xfId="29" xr:uid="{00000000-0005-0000-0000-00001B000000}"/>
    <cellStyle name="Styl 1" xfId="5" xr:uid="{00000000-0005-0000-0000-00001C000000}"/>
    <cellStyle name="Styl 1 2" xfId="15" xr:uid="{00000000-0005-0000-0000-00001D000000}"/>
  </cellStyles>
  <dxfs count="58">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10</xdr:col>
      <xdr:colOff>47625</xdr:colOff>
      <xdr:row>2</xdr:row>
      <xdr:rowOff>66675</xdr:rowOff>
    </xdr:from>
    <xdr:to>
      <xdr:col>10</xdr:col>
      <xdr:colOff>758826</xdr:colOff>
      <xdr:row>6</xdr:row>
      <xdr:rowOff>188918</xdr:rowOff>
    </xdr:to>
    <xdr:pic>
      <xdr:nvPicPr>
        <xdr:cNvPr id="3" name="Obrázek 2" descr="01 VAE CONTROLS.wmf">
          <a:extLst>
            <a:ext uri="{FF2B5EF4-FFF2-40B4-BE49-F238E27FC236}">
              <a16:creationId xmlns:a16="http://schemas.microsoft.com/office/drawing/2014/main" id="{4E556516-F1C8-4845-A482-5A1CCC7338F0}"/>
            </a:ext>
          </a:extLst>
        </xdr:cNvPr>
        <xdr:cNvPicPr>
          <a:picLocks noChangeAspect="1"/>
        </xdr:cNvPicPr>
      </xdr:nvPicPr>
      <xdr:blipFill>
        <a:blip xmlns:r="http://schemas.openxmlformats.org/officeDocument/2006/relationships" r:embed="rId1" cstate="print"/>
        <a:stretch>
          <a:fillRect/>
        </a:stretch>
      </xdr:blipFill>
      <xdr:spPr>
        <a:xfrm>
          <a:off x="9658350" y="447675"/>
          <a:ext cx="711201" cy="69374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Firemn&#237;%20archiv%20a.s\Zak&#225;zky%20rok%202001\22%20Zelen&#253;%20ostrov%20SP\Kniha%20spec.+%20v&#253;kaz%20v&#253;m&#283;r%20TENDR%203.%20stavba\SO%2011.1%20A%20Architektonicko-stavebn&#237;%20autorizovan&#253;%20Helik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_Akce/3130_Jedli&#269;k&#367;v%20&#250;stav/V&#253;stupy_2/RO_Dostavba%20Jedli&#269;kova%20&#250;stavu%20a%20&#353;kol%20-%20II.etap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ola\c\My%20Documents\jola\OFERENCI\14%20Ilbau\10.12.99%20Ilbau.%20Summary%20bill%20of%20quantiti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226\jola\WINDOWS\TEMP\Oferta%20-%20za&#322;.%2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Jola\c\My%20Documents\jola\OFERENCI\11%20Exbud\13.12.99.%20Exbud.%20List%20of%20unit%20rates.%20nr%20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 val="SO_11_1A_Výkaz_výměr"/>
      <sheetName val="SO_11_1B_Výkaz_výměr"/>
      <sheetName val="SO_11_1ST_Výkaz_výměr"/>
      <sheetName val="SO_11_1B_Kniha_specifikací"/>
      <sheetName val="SO_11_1ST_Kniha_specifikací"/>
      <sheetName val="SO_11_1A_Výkaz_výměr1"/>
      <sheetName val="SO_11_1A_Výkaz_výměr2"/>
      <sheetName val="SO_11_1B_Výkaz_výměr1"/>
      <sheetName val="SO_11_1ST_Výkaz_výměr1"/>
      <sheetName val="SO_11_1B_Kniha_specifikací1"/>
      <sheetName val="SO_11_1ST_Kniha_specifikací1"/>
      <sheetName val="SO_11_1A_Výkaz_výměr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
      <sheetName val="Rekapitulace "/>
      <sheetName val="Statická část"/>
      <sheetName val="stavebni C-D"/>
      <sheetName val="Stavební F"/>
      <sheetName val="venkovní rampa"/>
      <sheetName val="pěší komunikace"/>
      <sheetName val="ZTI_C"/>
      <sheetName val="ZTI_D"/>
      <sheetName val="ÚT-C"/>
      <sheetName val="ÚT-D"/>
      <sheetName val="silnoproud"/>
      <sheetName val="slaboproud"/>
      <sheetName val="VZT"/>
      <sheetName val="MaR"/>
    </sheetNames>
    <sheetDataSet>
      <sheetData sheetId="0" refreshError="1"/>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refreshError="1">
        <row r="44">
          <cell r="C44" t="str">
            <v>EGT347F101</v>
          </cell>
        </row>
        <row r="45">
          <cell r="C45" t="str">
            <v>0368839000</v>
          </cell>
        </row>
        <row r="46">
          <cell r="C46" t="str">
            <v>EGT311F101</v>
          </cell>
        </row>
        <row r="47">
          <cell r="C47" t="str">
            <v>TFL201F601</v>
          </cell>
        </row>
        <row r="48">
          <cell r="C48" t="str">
            <v>KS300 /1C2F001</v>
          </cell>
        </row>
        <row r="49">
          <cell r="C49" t="str">
            <v>KS600C2F001</v>
          </cell>
        </row>
        <row r="50">
          <cell r="C50" t="str">
            <v>HSC120F001</v>
          </cell>
        </row>
        <row r="51">
          <cell r="C51" t="str">
            <v>0362225001</v>
          </cell>
        </row>
        <row r="52">
          <cell r="C52" t="str">
            <v>BXN015F210</v>
          </cell>
        </row>
        <row r="53">
          <cell r="C53" t="str">
            <v>AVM114SF132</v>
          </cell>
        </row>
        <row r="54">
          <cell r="C54" t="str">
            <v>0370560016</v>
          </cell>
        </row>
        <row r="55">
          <cell r="C55" t="str">
            <v>ASF122F120</v>
          </cell>
        </row>
        <row r="57">
          <cell r="C57" t="str">
            <v>EGT347F101</v>
          </cell>
        </row>
        <row r="58">
          <cell r="C58" t="str">
            <v>0368839000</v>
          </cell>
        </row>
        <row r="59">
          <cell r="C59" t="str">
            <v>EGT311F101</v>
          </cell>
        </row>
        <row r="60">
          <cell r="C60" t="str">
            <v>TFL201F601</v>
          </cell>
        </row>
        <row r="61">
          <cell r="C61" t="str">
            <v>KS300 /1C2F001</v>
          </cell>
        </row>
        <row r="62">
          <cell r="C62" t="str">
            <v>KS600C2F001</v>
          </cell>
        </row>
        <row r="63">
          <cell r="C63" t="str">
            <v>BXN020F200</v>
          </cell>
        </row>
        <row r="64">
          <cell r="C64" t="str">
            <v>AVM114SF132</v>
          </cell>
        </row>
        <row r="65">
          <cell r="C65" t="str">
            <v>0370560016</v>
          </cell>
        </row>
        <row r="66">
          <cell r="C66" t="str">
            <v>ASF122F120</v>
          </cell>
        </row>
        <row r="69">
          <cell r="C69" t="str">
            <v>EGT301F101</v>
          </cell>
        </row>
        <row r="70">
          <cell r="C70" t="str">
            <v>0370560011</v>
          </cell>
        </row>
        <row r="72">
          <cell r="C72" t="str">
            <v>EGT301F101</v>
          </cell>
        </row>
        <row r="73">
          <cell r="C73" t="str">
            <v>0370560011</v>
          </cell>
        </row>
        <row r="75">
          <cell r="C75" t="str">
            <v>ASM114SF132</v>
          </cell>
        </row>
        <row r="78">
          <cell r="C78" t="str">
            <v>ASM114SF132</v>
          </cell>
        </row>
        <row r="80">
          <cell r="C80" t="str">
            <v>EGT301F101</v>
          </cell>
        </row>
        <row r="81">
          <cell r="C81" t="str">
            <v>0370560011</v>
          </cell>
        </row>
        <row r="85">
          <cell r="C85" t="str">
            <v>EGT346F101</v>
          </cell>
        </row>
        <row r="86">
          <cell r="C86" t="str">
            <v>0226807120</v>
          </cell>
        </row>
        <row r="87">
          <cell r="C87" t="str">
            <v>0368840000</v>
          </cell>
        </row>
        <row r="88">
          <cell r="C88" t="str">
            <v>TSO670F001</v>
          </cell>
        </row>
        <row r="89">
          <cell r="C89" t="str">
            <v>KS600C2F001</v>
          </cell>
        </row>
        <row r="90">
          <cell r="C90" t="str">
            <v>SE 22/F</v>
          </cell>
        </row>
        <row r="91">
          <cell r="C91" t="str">
            <v>T6</v>
          </cell>
        </row>
        <row r="93">
          <cell r="C93" t="str">
            <v>EGT301F101</v>
          </cell>
        </row>
        <row r="94">
          <cell r="C94" t="str">
            <v>0370560011</v>
          </cell>
        </row>
        <row r="95">
          <cell r="C95" t="str">
            <v>EGT311F101</v>
          </cell>
        </row>
        <row r="96">
          <cell r="C96" t="str">
            <v>EGT346F101</v>
          </cell>
        </row>
        <row r="97">
          <cell r="C97" t="str">
            <v>0226807120</v>
          </cell>
        </row>
        <row r="98">
          <cell r="C98" t="str">
            <v>0368840000</v>
          </cell>
        </row>
        <row r="99">
          <cell r="C99" t="str">
            <v>RAK82.4/3728M</v>
          </cell>
        </row>
        <row r="100">
          <cell r="C100" t="str">
            <v>0226807120</v>
          </cell>
        </row>
        <row r="101">
          <cell r="C101" t="str">
            <v>0364142000</v>
          </cell>
        </row>
        <row r="102">
          <cell r="C102" t="str">
            <v>RAK82.4/3728M</v>
          </cell>
        </row>
        <row r="103">
          <cell r="C103" t="str">
            <v>RHV01+SZ1</v>
          </cell>
        </row>
        <row r="104">
          <cell r="C104" t="str">
            <v>T6</v>
          </cell>
        </row>
        <row r="105">
          <cell r="C105" t="str">
            <v>BXN025F200</v>
          </cell>
        </row>
        <row r="106">
          <cell r="C106" t="str">
            <v>AVM114SF132</v>
          </cell>
        </row>
        <row r="107">
          <cell r="C107" t="str">
            <v>0370560016</v>
          </cell>
        </row>
        <row r="108">
          <cell r="C108" t="str">
            <v>BXN020F200</v>
          </cell>
        </row>
        <row r="109">
          <cell r="C109" t="str">
            <v>AVM114SF132</v>
          </cell>
        </row>
        <row r="110">
          <cell r="C110" t="str">
            <v>0370560016</v>
          </cell>
        </row>
        <row r="111">
          <cell r="C111" t="str">
            <v>BXN032F200</v>
          </cell>
        </row>
        <row r="112">
          <cell r="C112" t="str">
            <v>AVM114SF132</v>
          </cell>
        </row>
        <row r="113">
          <cell r="C113" t="str">
            <v>0370560016</v>
          </cell>
        </row>
        <row r="115">
          <cell r="C115" t="str">
            <v>EGT346F101</v>
          </cell>
        </row>
        <row r="116">
          <cell r="C116" t="str">
            <v>0226807120</v>
          </cell>
        </row>
        <row r="117">
          <cell r="C117" t="str">
            <v>0368840000</v>
          </cell>
        </row>
        <row r="118">
          <cell r="C118" t="str">
            <v>TSO670F001</v>
          </cell>
        </row>
        <row r="119">
          <cell r="C119" t="str">
            <v>KS600C2F001</v>
          </cell>
        </row>
        <row r="120">
          <cell r="C120" t="str">
            <v>GTE CO</v>
          </cell>
        </row>
        <row r="121">
          <cell r="C121" t="str">
            <v>SE 22/F</v>
          </cell>
        </row>
        <row r="123">
          <cell r="C123" t="str">
            <v>EGT301F101</v>
          </cell>
        </row>
        <row r="124">
          <cell r="C124" t="str">
            <v>0370560011</v>
          </cell>
        </row>
        <row r="125">
          <cell r="C125" t="str">
            <v>EGT311F101</v>
          </cell>
        </row>
        <row r="126">
          <cell r="C126" t="str">
            <v>EGT346F101</v>
          </cell>
        </row>
        <row r="127">
          <cell r="C127" t="str">
            <v>0226807120</v>
          </cell>
        </row>
        <row r="128">
          <cell r="C128" t="str">
            <v>0368840000</v>
          </cell>
        </row>
        <row r="129">
          <cell r="C129" t="str">
            <v>RAK82.4/3728M</v>
          </cell>
        </row>
        <row r="130">
          <cell r="C130" t="str">
            <v>0226807120</v>
          </cell>
        </row>
        <row r="131">
          <cell r="C131" t="str">
            <v>0364142000</v>
          </cell>
        </row>
        <row r="132">
          <cell r="C132" t="str">
            <v>RAK82.4/3728M</v>
          </cell>
        </row>
        <row r="133">
          <cell r="C133" t="str">
            <v>RHV01+SZ1</v>
          </cell>
        </row>
        <row r="134">
          <cell r="C134" t="str">
            <v>T6</v>
          </cell>
        </row>
        <row r="135">
          <cell r="C135" t="str">
            <v>BXN015F210</v>
          </cell>
        </row>
        <row r="136">
          <cell r="C136" t="str">
            <v>AVM114SF132</v>
          </cell>
        </row>
        <row r="137">
          <cell r="C137" t="str">
            <v>0370560016</v>
          </cell>
        </row>
        <row r="138">
          <cell r="C138" t="str">
            <v>BXN032F200</v>
          </cell>
        </row>
        <row r="139">
          <cell r="C139" t="str">
            <v>AVM114SF132</v>
          </cell>
        </row>
        <row r="140">
          <cell r="C140" t="str">
            <v>0370560016</v>
          </cell>
        </row>
        <row r="141">
          <cell r="C141" t="str">
            <v>BXN015F200</v>
          </cell>
        </row>
        <row r="142">
          <cell r="C142" t="str">
            <v>AVM114SF132</v>
          </cell>
        </row>
        <row r="143">
          <cell r="C143" t="str">
            <v>0370560016</v>
          </cell>
        </row>
        <row r="151">
          <cell r="C151" t="str">
            <v>EYR203F001</v>
          </cell>
        </row>
        <row r="152">
          <cell r="C152" t="str">
            <v>0374413001</v>
          </cell>
        </row>
        <row r="153">
          <cell r="C153" t="str">
            <v>EYL220F001</v>
          </cell>
        </row>
        <row r="154">
          <cell r="C154" t="str">
            <v>EYR203F001</v>
          </cell>
        </row>
        <row r="155">
          <cell r="C155" t="str">
            <v>0374413001</v>
          </cell>
        </row>
        <row r="156">
          <cell r="C156" t="str">
            <v>EYR203F001</v>
          </cell>
        </row>
        <row r="157">
          <cell r="C157" t="str">
            <v>0374413001</v>
          </cell>
        </row>
        <row r="158">
          <cell r="C158" t="str">
            <v>EYR203F001</v>
          </cell>
        </row>
        <row r="159">
          <cell r="C159" t="str">
            <v>0374413001</v>
          </cell>
        </row>
        <row r="160">
          <cell r="C160" t="str">
            <v>EYT240F001</v>
          </cell>
        </row>
        <row r="161">
          <cell r="C161" t="str">
            <v>0367842002</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_6"/>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 val="SO 51_4 Výkaz výměr"/>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b. elektr."/>
      <sheetName val="Rob. zewn. i budowl."/>
      <sheetName val="Instalacje sanitarne, ppoż."/>
      <sheetName val="Sieci zewn."/>
      <sheetName val="Inst. energetyczne"/>
      <sheetName val="Rob_ elektr_"/>
      <sheetName val="Rob__elektr_"/>
      <sheetName val="Rob__zewn__i_budowl_"/>
      <sheetName val="Instalacje_sanitarne,_ppoż_"/>
      <sheetName val="Sieci_zewn_"/>
      <sheetName val="Inst__energetyczne"/>
      <sheetName val="Rob__elektr_1"/>
      <sheetName val="Rob__elektr_2"/>
      <sheetName val="Rob__zewn__i_budowl_1"/>
      <sheetName val="Instalacje_sanitarne,_ppoż_1"/>
      <sheetName val="Sieci_zewn_1"/>
      <sheetName val="Inst__energetyczne1"/>
      <sheetName val="Rob__elektr_3"/>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boty sanitarne"/>
      <sheetName val="Roboty budowlane"/>
      <sheetName val="Roboty elektryczne"/>
      <sheetName val="Roboty_sanitarne"/>
      <sheetName val="Roboty_budowlane"/>
      <sheetName val="Roboty_elektryczne"/>
      <sheetName val="Roboty_sanitarne1"/>
      <sheetName val="Roboty_budowlane1"/>
      <sheetName val="Roboty_elektryczne1"/>
    </sheetNames>
    <sheetDataSet>
      <sheetData sheetId="0"/>
      <sheetData sheetId="1"/>
      <sheetData sheetId="2"/>
      <sheetData sheetId="3"/>
      <sheetData sheetId="4"/>
      <sheetData sheetId="5"/>
      <sheetData sheetId="6" refreshError="1"/>
      <sheetData sheetId="7" refreshError="1"/>
      <sheetData sheetId="8"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E381"/>
  <sheetViews>
    <sheetView tabSelected="1" zoomScaleNormal="100" workbookViewId="0">
      <pane ySplit="8" topLeftCell="A9" activePane="bottomLeft" state="frozen"/>
      <selection pane="bottomLeft" activeCell="BE17" sqref="BE17"/>
    </sheetView>
  </sheetViews>
  <sheetFormatPr defaultColWidth="9" defaultRowHeight="10.5"/>
  <cols>
    <col min="1" max="1" width="5.85546875" style="8" customWidth="1"/>
    <col min="2" max="2" width="13.28515625" style="7" customWidth="1"/>
    <col min="3" max="3" width="52.140625" style="7" customWidth="1"/>
    <col min="4" max="4" width="4.42578125" style="6" customWidth="1"/>
    <col min="5" max="5" width="9.5703125" style="5" customWidth="1"/>
    <col min="6" max="6" width="11.28515625" style="11" customWidth="1"/>
    <col min="7" max="7" width="10.5703125" style="11" customWidth="1"/>
    <col min="8" max="8" width="13" style="11" customWidth="1"/>
    <col min="9" max="11" width="12" style="11" customWidth="1"/>
    <col min="12" max="13" width="11.85546875" style="5" hidden="1" customWidth="1"/>
    <col min="14" max="14" width="9" style="4" hidden="1" customWidth="1"/>
    <col min="15" max="20" width="9" style="14" hidden="1" customWidth="1"/>
    <col min="21" max="21" width="11.28515625" style="14" hidden="1" customWidth="1"/>
    <col min="22" max="23" width="11.28515625" style="4" hidden="1" customWidth="1"/>
    <col min="24" max="24" width="12.42578125" style="4" hidden="1" customWidth="1"/>
    <col min="25" max="25" width="9" style="4" hidden="1" customWidth="1"/>
    <col min="26" max="26" width="11.28515625" style="4" hidden="1" customWidth="1"/>
    <col min="27" max="29" width="9" style="4" hidden="1" customWidth="1"/>
    <col min="30" max="30" width="16.140625" style="4" hidden="1" customWidth="1"/>
    <col min="31" max="32" width="9" style="4" hidden="1" customWidth="1"/>
    <col min="33" max="33" width="11.5703125" style="4" hidden="1" customWidth="1"/>
    <col min="34" max="34" width="10.7109375" style="4" hidden="1" customWidth="1"/>
    <col min="35" max="36" width="11.5703125" style="4" hidden="1" customWidth="1"/>
    <col min="37" max="37" width="9" style="4" hidden="1" customWidth="1"/>
    <col min="38" max="38" width="12.140625" style="4" hidden="1" customWidth="1"/>
    <col min="39" max="39" width="6" style="4" hidden="1" customWidth="1"/>
    <col min="40" max="41" width="0" style="4" hidden="1" customWidth="1"/>
    <col min="42" max="42" width="11.140625" style="4" hidden="1" customWidth="1"/>
    <col min="43" max="44" width="9" style="4" hidden="1" customWidth="1"/>
    <col min="45" max="45" width="14.7109375" style="4" hidden="1" customWidth="1"/>
    <col min="46" max="46" width="13.85546875" style="4" hidden="1" customWidth="1"/>
    <col min="47" max="48" width="14.7109375" style="4" hidden="1" customWidth="1"/>
    <col min="49" max="49" width="0" style="4" hidden="1" customWidth="1"/>
    <col min="50" max="50" width="12.140625" style="4" hidden="1" customWidth="1"/>
    <col min="51" max="51" width="9" style="4"/>
    <col min="52" max="52" width="9" style="14"/>
    <col min="53" max="16384" width="9" style="4"/>
  </cols>
  <sheetData>
    <row r="1" spans="1:52" s="14" customFormat="1" ht="18.75">
      <c r="A1" s="111"/>
      <c r="B1" s="33"/>
      <c r="C1" s="112" t="s">
        <v>214</v>
      </c>
      <c r="D1" s="113"/>
      <c r="E1" s="112" t="s">
        <v>216</v>
      </c>
      <c r="F1" s="38"/>
      <c r="G1" s="38"/>
      <c r="H1" s="33"/>
      <c r="I1" s="38"/>
      <c r="J1" s="38"/>
      <c r="K1" s="33"/>
      <c r="L1" s="33"/>
      <c r="M1" s="33"/>
      <c r="N1" s="33"/>
      <c r="O1" s="33"/>
    </row>
    <row r="2" spans="1:52" s="14" customFormat="1" ht="11.25">
      <c r="A2" s="33" t="s">
        <v>71</v>
      </c>
      <c r="B2" s="33"/>
      <c r="C2" s="114" t="s">
        <v>44</v>
      </c>
      <c r="D2" s="113"/>
      <c r="E2" s="115" t="s">
        <v>76</v>
      </c>
      <c r="F2" s="38"/>
      <c r="G2" s="114" t="s">
        <v>215</v>
      </c>
      <c r="H2" s="114"/>
      <c r="I2" s="114"/>
      <c r="J2" s="38"/>
      <c r="K2" s="33"/>
      <c r="L2" s="114"/>
      <c r="M2" s="33"/>
      <c r="N2" s="33"/>
      <c r="O2" s="33"/>
    </row>
    <row r="3" spans="1:52" s="14" customFormat="1" ht="11.25">
      <c r="A3" s="33" t="s">
        <v>72</v>
      </c>
      <c r="B3" s="33"/>
      <c r="C3" s="114" t="s">
        <v>44</v>
      </c>
      <c r="D3" s="113"/>
      <c r="E3" s="115" t="s">
        <v>77</v>
      </c>
      <c r="F3" s="38"/>
      <c r="G3" s="114"/>
      <c r="H3" s="114"/>
      <c r="I3" s="114"/>
      <c r="J3" s="38"/>
      <c r="K3" s="33"/>
      <c r="L3" s="114"/>
      <c r="M3" s="33"/>
      <c r="N3" s="33"/>
      <c r="O3" s="33"/>
    </row>
    <row r="4" spans="1:52" s="14" customFormat="1" ht="11.25">
      <c r="A4" s="33" t="s">
        <v>73</v>
      </c>
      <c r="B4" s="33"/>
      <c r="C4" s="114" t="s">
        <v>212</v>
      </c>
      <c r="D4" s="113"/>
      <c r="E4" s="115" t="s">
        <v>78</v>
      </c>
      <c r="F4" s="38"/>
      <c r="G4" s="114" t="s">
        <v>217</v>
      </c>
      <c r="H4" s="114"/>
      <c r="I4" s="114"/>
      <c r="J4" s="38"/>
      <c r="K4" s="33"/>
      <c r="L4" s="114"/>
      <c r="M4" s="33"/>
      <c r="N4" s="33"/>
      <c r="O4" s="33"/>
    </row>
    <row r="5" spans="1:52" s="14" customFormat="1" ht="11.25">
      <c r="A5" s="33" t="s">
        <v>74</v>
      </c>
      <c r="B5" s="33"/>
      <c r="C5" s="114" t="s">
        <v>213</v>
      </c>
      <c r="D5" s="113"/>
      <c r="E5" s="115" t="s">
        <v>79</v>
      </c>
      <c r="F5" s="38"/>
      <c r="G5" s="115"/>
      <c r="H5" s="114"/>
      <c r="I5" s="114"/>
      <c r="J5" s="38"/>
      <c r="K5" s="33"/>
      <c r="L5" s="114"/>
      <c r="M5" s="33"/>
      <c r="N5" s="33"/>
      <c r="O5" s="33"/>
    </row>
    <row r="6" spans="1:52" s="14" customFormat="1" ht="11.25">
      <c r="A6" s="33" t="s">
        <v>75</v>
      </c>
      <c r="B6" s="33"/>
      <c r="C6" s="114" t="s">
        <v>210</v>
      </c>
      <c r="D6" s="113"/>
      <c r="E6" s="115" t="s">
        <v>80</v>
      </c>
      <c r="F6" s="38"/>
      <c r="G6" s="115"/>
      <c r="H6" s="114"/>
      <c r="I6" s="114"/>
      <c r="J6" s="38"/>
      <c r="K6" s="33"/>
      <c r="L6" s="114">
        <v>0</v>
      </c>
      <c r="M6" s="33"/>
      <c r="N6" s="33"/>
      <c r="O6" s="33"/>
    </row>
    <row r="7" spans="1:52" s="14" customFormat="1" ht="16.5" thickBot="1">
      <c r="A7" s="33"/>
      <c r="B7" s="33"/>
      <c r="C7" s="114"/>
      <c r="D7" s="113"/>
      <c r="E7" s="116" t="s">
        <v>51</v>
      </c>
      <c r="F7" s="117"/>
      <c r="G7" s="117">
        <v>45686</v>
      </c>
      <c r="H7" s="117"/>
      <c r="I7" s="38"/>
      <c r="J7" s="38"/>
      <c r="K7" s="33"/>
      <c r="L7" s="33"/>
      <c r="M7" s="33"/>
      <c r="N7" s="33"/>
      <c r="O7" s="33"/>
      <c r="P7" s="201" t="s">
        <v>64</v>
      </c>
      <c r="Q7" s="202"/>
      <c r="R7" s="202"/>
      <c r="S7" s="202"/>
      <c r="T7" s="202"/>
      <c r="U7" s="202"/>
      <c r="V7" s="202"/>
      <c r="W7" s="202"/>
      <c r="X7" s="202"/>
      <c r="Y7" s="202"/>
      <c r="Z7" s="203"/>
      <c r="AB7" s="201" t="s">
        <v>69</v>
      </c>
      <c r="AC7" s="202"/>
      <c r="AD7" s="202"/>
      <c r="AE7" s="202"/>
      <c r="AF7" s="202"/>
      <c r="AG7" s="202"/>
      <c r="AH7" s="202"/>
      <c r="AI7" s="202"/>
      <c r="AJ7" s="202"/>
      <c r="AK7" s="202"/>
      <c r="AL7" s="203"/>
      <c r="AN7" s="201" t="s">
        <v>70</v>
      </c>
      <c r="AO7" s="202"/>
      <c r="AP7" s="202"/>
      <c r="AQ7" s="202"/>
      <c r="AR7" s="202"/>
      <c r="AS7" s="202"/>
      <c r="AT7" s="202"/>
      <c r="AU7" s="202"/>
      <c r="AV7" s="202"/>
      <c r="AW7" s="202"/>
      <c r="AX7" s="203"/>
    </row>
    <row r="8" spans="1:52" ht="33.75">
      <c r="A8" s="58" t="s">
        <v>18</v>
      </c>
      <c r="B8" s="59" t="s">
        <v>17</v>
      </c>
      <c r="C8" s="59" t="s">
        <v>0</v>
      </c>
      <c r="D8" s="59" t="s">
        <v>16</v>
      </c>
      <c r="E8" s="59" t="s">
        <v>15</v>
      </c>
      <c r="F8" s="60" t="s">
        <v>25</v>
      </c>
      <c r="G8" s="60" t="s">
        <v>26</v>
      </c>
      <c r="H8" s="59" t="s">
        <v>14</v>
      </c>
      <c r="I8" s="60" t="s">
        <v>27</v>
      </c>
      <c r="J8" s="60" t="s">
        <v>28</v>
      </c>
      <c r="K8" s="61" t="s">
        <v>13</v>
      </c>
      <c r="L8" s="56" t="s">
        <v>12</v>
      </c>
      <c r="M8" s="10" t="s">
        <v>11</v>
      </c>
      <c r="N8" s="10" t="s">
        <v>43</v>
      </c>
      <c r="O8" s="34"/>
      <c r="P8" s="85" t="s">
        <v>16</v>
      </c>
      <c r="Q8" s="86" t="s">
        <v>65</v>
      </c>
      <c r="R8" s="87" t="s">
        <v>25</v>
      </c>
      <c r="S8" s="87" t="s">
        <v>26</v>
      </c>
      <c r="T8" s="86" t="s">
        <v>14</v>
      </c>
      <c r="U8" s="87" t="s">
        <v>27</v>
      </c>
      <c r="V8" s="87" t="s">
        <v>28</v>
      </c>
      <c r="W8" s="86" t="s">
        <v>13</v>
      </c>
      <c r="X8" s="86" t="s">
        <v>66</v>
      </c>
      <c r="Y8" s="86" t="s">
        <v>67</v>
      </c>
      <c r="Z8" s="88" t="s">
        <v>68</v>
      </c>
      <c r="AB8" s="85" t="s">
        <v>16</v>
      </c>
      <c r="AC8" s="86" t="s">
        <v>65</v>
      </c>
      <c r="AD8" s="87" t="s">
        <v>25</v>
      </c>
      <c r="AE8" s="87" t="s">
        <v>26</v>
      </c>
      <c r="AF8" s="86" t="s">
        <v>14</v>
      </c>
      <c r="AG8" s="87" t="s">
        <v>27</v>
      </c>
      <c r="AH8" s="87" t="s">
        <v>28</v>
      </c>
      <c r="AI8" s="86" t="s">
        <v>13</v>
      </c>
      <c r="AJ8" s="86" t="s">
        <v>66</v>
      </c>
      <c r="AK8" s="86" t="s">
        <v>67</v>
      </c>
      <c r="AL8" s="88" t="s">
        <v>68</v>
      </c>
      <c r="AN8" s="85" t="s">
        <v>16</v>
      </c>
      <c r="AO8" s="86" t="s">
        <v>65</v>
      </c>
      <c r="AP8" s="87" t="s">
        <v>25</v>
      </c>
      <c r="AQ8" s="87" t="s">
        <v>26</v>
      </c>
      <c r="AR8" s="86" t="s">
        <v>14</v>
      </c>
      <c r="AS8" s="87" t="s">
        <v>27</v>
      </c>
      <c r="AT8" s="87" t="s">
        <v>28</v>
      </c>
      <c r="AU8" s="86" t="s">
        <v>13</v>
      </c>
      <c r="AV8" s="86" t="s">
        <v>66</v>
      </c>
      <c r="AW8" s="86" t="s">
        <v>67</v>
      </c>
      <c r="AX8" s="88" t="s">
        <v>68</v>
      </c>
    </row>
    <row r="9" spans="1:52" ht="15">
      <c r="A9" s="62">
        <v>1</v>
      </c>
      <c r="B9" s="10">
        <v>2</v>
      </c>
      <c r="C9" s="10">
        <v>3</v>
      </c>
      <c r="D9" s="10">
        <v>4</v>
      </c>
      <c r="E9" s="10">
        <v>5</v>
      </c>
      <c r="F9" s="10">
        <v>6</v>
      </c>
      <c r="G9" s="10">
        <v>7</v>
      </c>
      <c r="H9" s="10">
        <v>8</v>
      </c>
      <c r="I9" s="10">
        <v>9</v>
      </c>
      <c r="J9" s="10">
        <v>10</v>
      </c>
      <c r="K9" s="63">
        <v>11</v>
      </c>
      <c r="L9" s="56">
        <v>12</v>
      </c>
      <c r="M9" s="10">
        <v>13</v>
      </c>
      <c r="N9" s="10">
        <v>14</v>
      </c>
      <c r="O9" s="34"/>
      <c r="P9" s="90"/>
      <c r="Q9" s="91"/>
      <c r="R9" s="91"/>
      <c r="S9" s="91"/>
      <c r="T9" s="91"/>
      <c r="U9" s="91"/>
      <c r="V9" s="91"/>
      <c r="W9" s="91"/>
      <c r="X9" s="92"/>
      <c r="Y9" s="93"/>
      <c r="Z9" s="94"/>
      <c r="AB9" s="90"/>
      <c r="AC9" s="91"/>
      <c r="AD9" s="91"/>
      <c r="AE9" s="91"/>
      <c r="AF9" s="91"/>
      <c r="AG9" s="91"/>
      <c r="AH9" s="91"/>
      <c r="AI9" s="91"/>
      <c r="AJ9" s="92"/>
      <c r="AK9" s="93"/>
      <c r="AL9" s="94"/>
      <c r="AN9" s="90"/>
      <c r="AO9" s="91"/>
      <c r="AP9" s="91"/>
      <c r="AQ9" s="91"/>
      <c r="AR9" s="91"/>
      <c r="AS9" s="91"/>
      <c r="AT9" s="91"/>
      <c r="AU9" s="91"/>
      <c r="AV9" s="92"/>
      <c r="AW9" s="93"/>
      <c r="AX9" s="94"/>
    </row>
    <row r="10" spans="1:52">
      <c r="A10" s="64"/>
      <c r="B10" s="1"/>
      <c r="C10" s="1"/>
      <c r="D10" s="65"/>
      <c r="E10" s="1"/>
      <c r="F10" s="66"/>
      <c r="G10" s="66"/>
      <c r="H10" s="1"/>
      <c r="I10" s="66"/>
      <c r="J10" s="66"/>
      <c r="K10" s="67"/>
      <c r="L10" s="1"/>
      <c r="M10" s="1"/>
      <c r="N10" s="1"/>
      <c r="O10" s="35"/>
      <c r="P10" s="97"/>
      <c r="Q10" s="98"/>
      <c r="R10" s="99"/>
      <c r="S10" s="99"/>
      <c r="T10" s="98"/>
      <c r="U10" s="99"/>
      <c r="V10" s="99"/>
      <c r="W10" s="98"/>
      <c r="X10" s="100"/>
      <c r="Y10" s="100"/>
      <c r="Z10" s="101"/>
      <c r="AB10" s="97"/>
      <c r="AC10" s="98"/>
      <c r="AD10" s="99"/>
      <c r="AE10" s="99"/>
      <c r="AF10" s="98"/>
      <c r="AG10" s="99"/>
      <c r="AH10" s="99"/>
      <c r="AI10" s="98"/>
      <c r="AJ10" s="100"/>
      <c r="AK10" s="100"/>
      <c r="AL10" s="101"/>
      <c r="AN10" s="97"/>
      <c r="AO10" s="98"/>
      <c r="AP10" s="99"/>
      <c r="AQ10" s="99"/>
      <c r="AR10" s="98"/>
      <c r="AS10" s="99"/>
      <c r="AT10" s="99"/>
      <c r="AU10" s="98"/>
      <c r="AV10" s="100"/>
      <c r="AW10" s="100"/>
      <c r="AX10" s="101"/>
    </row>
    <row r="11" spans="1:52" s="2" customFormat="1" ht="11.25">
      <c r="A11" s="68"/>
      <c r="B11" s="69"/>
      <c r="C11" s="69" t="s">
        <v>10</v>
      </c>
      <c r="D11" s="70"/>
      <c r="E11" s="71"/>
      <c r="F11" s="72"/>
      <c r="G11" s="72"/>
      <c r="H11" s="72"/>
      <c r="I11" s="73">
        <f>SUBTOTAL(9,I12:I298)</f>
        <v>0</v>
      </c>
      <c r="J11" s="73">
        <f>SUBTOTAL(9,J12:J298)</f>
        <v>0</v>
      </c>
      <c r="K11" s="73">
        <f>SUBTOTAL(9,K12:K298)</f>
        <v>0</v>
      </c>
      <c r="L11" s="12"/>
      <c r="M11" s="12"/>
      <c r="O11" s="30"/>
      <c r="P11" s="89"/>
      <c r="Q11" s="71"/>
      <c r="R11" s="72"/>
      <c r="S11" s="72"/>
      <c r="T11" s="72"/>
      <c r="U11" s="72">
        <f>SUBTOTAL(9,U12:U284)</f>
        <v>0</v>
      </c>
      <c r="V11" s="72">
        <f>SUBTOTAL(9,V12:V284)</f>
        <v>0</v>
      </c>
      <c r="W11" s="72">
        <f>SUBTOTAL(9,W12:W284)</f>
        <v>0</v>
      </c>
      <c r="X11" s="72">
        <f>SUBTOTAL(9,X12:X284)</f>
        <v>0</v>
      </c>
      <c r="Z11" s="73">
        <f>SUBTOTAL(9,Z12:Z284)</f>
        <v>0</v>
      </c>
      <c r="AB11" s="89"/>
      <c r="AC11" s="71"/>
      <c r="AD11" s="72"/>
      <c r="AE11" s="72"/>
      <c r="AF11" s="72"/>
      <c r="AG11" s="72">
        <f>SUBTOTAL(9,AG12:AG284)</f>
        <v>2373436</v>
      </c>
      <c r="AH11" s="72">
        <f>SUBTOTAL(9,AH12:AH284)</f>
        <v>1426250</v>
      </c>
      <c r="AI11" s="72">
        <f>SUBTOTAL(9,AI12:AI284)</f>
        <v>3799686</v>
      </c>
      <c r="AJ11" s="72">
        <f>SUBTOTAL(9,AJ12:AJ284)</f>
        <v>3799686</v>
      </c>
      <c r="AL11" s="73">
        <f>SUBTOTAL(9,AL12:AL284)</f>
        <v>-3799686</v>
      </c>
      <c r="AM11" s="106"/>
      <c r="AN11" s="89"/>
      <c r="AO11" s="71"/>
      <c r="AP11" s="72"/>
      <c r="AQ11" s="72"/>
      <c r="AR11" s="72"/>
      <c r="AS11" s="72">
        <f>SUBTOTAL(9,AS12:AS284)</f>
        <v>1307400</v>
      </c>
      <c r="AT11" s="72">
        <f>SUBTOTAL(9,AT12:AT284)</f>
        <v>2143140</v>
      </c>
      <c r="AU11" s="72">
        <f>SUBTOTAL(9,AU12:AU284)</f>
        <v>3450540</v>
      </c>
      <c r="AV11" s="72">
        <f>SUBTOTAL(9,AV12:AV284)</f>
        <v>3450540</v>
      </c>
      <c r="AX11" s="73" t="e">
        <f>SUBTOTAL(9,AX12:AX284)</f>
        <v>#REF!</v>
      </c>
      <c r="AZ11" s="30"/>
    </row>
    <row r="12" spans="1:52" s="3" customFormat="1" ht="11.25">
      <c r="A12" s="74"/>
      <c r="B12" s="75" t="s">
        <v>23</v>
      </c>
      <c r="C12" s="75" t="s">
        <v>22</v>
      </c>
      <c r="D12" s="76"/>
      <c r="E12" s="77"/>
      <c r="F12" s="78"/>
      <c r="G12" s="78"/>
      <c r="H12" s="78"/>
      <c r="I12" s="78"/>
      <c r="J12" s="78"/>
      <c r="K12" s="79"/>
      <c r="L12" s="13"/>
      <c r="M12" s="13"/>
      <c r="O12" s="31"/>
      <c r="P12" s="102"/>
      <c r="Q12" s="77"/>
      <c r="R12" s="78"/>
      <c r="S12" s="78"/>
      <c r="T12" s="78"/>
      <c r="U12" s="78"/>
      <c r="V12" s="78"/>
      <c r="W12" s="78"/>
      <c r="Z12" s="103"/>
      <c r="AB12" s="102"/>
      <c r="AC12" s="77"/>
      <c r="AD12" s="78"/>
      <c r="AE12" s="78"/>
      <c r="AF12" s="78"/>
      <c r="AG12" s="78"/>
      <c r="AH12" s="78"/>
      <c r="AI12" s="78"/>
      <c r="AL12" s="103"/>
      <c r="AN12" s="102"/>
      <c r="AO12" s="77"/>
      <c r="AP12" s="78"/>
      <c r="AQ12" s="78"/>
      <c r="AR12" s="78"/>
      <c r="AS12" s="78"/>
      <c r="AT12" s="78"/>
      <c r="AU12" s="78"/>
      <c r="AX12" s="103"/>
      <c r="AZ12" s="31"/>
    </row>
    <row r="13" spans="1:52" ht="12.75" customHeight="1">
      <c r="A13" s="118"/>
      <c r="B13" s="81" t="s">
        <v>29</v>
      </c>
      <c r="C13" s="81" t="s">
        <v>244</v>
      </c>
      <c r="D13" s="82"/>
      <c r="E13" s="83"/>
      <c r="F13" s="84"/>
      <c r="G13" s="84"/>
      <c r="H13" s="84"/>
      <c r="I13" s="84">
        <f>SUBTOTAL(9,I14:I91)</f>
        <v>0</v>
      </c>
      <c r="J13" s="84">
        <f>SUBTOTAL(9,J14:J91)</f>
        <v>0</v>
      </c>
      <c r="K13" s="84">
        <f>SUBTOTAL(9,K14:K91)</f>
        <v>0</v>
      </c>
      <c r="L13" s="9"/>
      <c r="M13" s="9"/>
      <c r="P13" s="104"/>
      <c r="Q13" s="95"/>
      <c r="R13" s="96"/>
      <c r="S13" s="96"/>
      <c r="T13" s="96"/>
      <c r="U13" s="96" t="e">
        <f>SUBTOTAL(9,#REF!)</f>
        <v>#REF!</v>
      </c>
      <c r="V13" s="96" t="e">
        <f>SUBTOTAL(9,#REF!)</f>
        <v>#REF!</v>
      </c>
      <c r="W13" s="96" t="e">
        <f>SUBTOTAL(9,#REF!)</f>
        <v>#REF!</v>
      </c>
      <c r="X13" s="84" t="e">
        <f>SUBTOTAL(9,#REF!)</f>
        <v>#REF!</v>
      </c>
      <c r="Y13" s="96"/>
      <c r="Z13" s="105" t="e">
        <f>SUBTOTAL(9,#REF!)</f>
        <v>#REF!</v>
      </c>
      <c r="AB13" s="104"/>
      <c r="AC13" s="95"/>
      <c r="AD13" s="96"/>
      <c r="AE13" s="96"/>
      <c r="AF13" s="96"/>
      <c r="AG13" s="96" t="e">
        <f>SUBTOTAL(9,#REF!)</f>
        <v>#REF!</v>
      </c>
      <c r="AH13" s="96" t="e">
        <f>SUBTOTAL(9,#REF!)</f>
        <v>#REF!</v>
      </c>
      <c r="AI13" s="96" t="e">
        <f>SUBTOTAL(9,#REF!)</f>
        <v>#REF!</v>
      </c>
      <c r="AJ13" s="84" t="e">
        <f>SUBTOTAL(9,#REF!)</f>
        <v>#REF!</v>
      </c>
      <c r="AK13" s="96"/>
      <c r="AL13" s="105" t="e">
        <f>SUBTOTAL(9,#REF!)</f>
        <v>#REF!</v>
      </c>
      <c r="AN13" s="104"/>
      <c r="AO13" s="95"/>
      <c r="AP13" s="96"/>
      <c r="AQ13" s="96"/>
      <c r="AR13" s="96"/>
      <c r="AS13" s="96" t="e">
        <f>SUBTOTAL(9,#REF!)</f>
        <v>#REF!</v>
      </c>
      <c r="AT13" s="96" t="e">
        <f>SUBTOTAL(9,#REF!)</f>
        <v>#REF!</v>
      </c>
      <c r="AU13" s="96" t="e">
        <f>SUBTOTAL(9,#REF!)</f>
        <v>#REF!</v>
      </c>
      <c r="AV13" s="84" t="e">
        <f>SUBTOTAL(9,#REF!)</f>
        <v>#REF!</v>
      </c>
      <c r="AW13" s="96"/>
      <c r="AX13" s="26" t="e">
        <f>K13-X13-AJ13-AV13</f>
        <v>#REF!</v>
      </c>
      <c r="AZ13" s="124"/>
    </row>
    <row r="14" spans="1:52" s="14" customFormat="1" ht="67.5">
      <c r="A14" s="154">
        <v>1</v>
      </c>
      <c r="B14" s="155"/>
      <c r="C14" s="156" t="s">
        <v>245</v>
      </c>
      <c r="D14" s="155" t="s">
        <v>5</v>
      </c>
      <c r="E14" s="157">
        <v>5</v>
      </c>
      <c r="F14" s="121"/>
      <c r="G14" s="121"/>
      <c r="H14" s="158">
        <f>SUM(F14:G14)</f>
        <v>0</v>
      </c>
      <c r="I14" s="158">
        <f>ROUND(E14*F14,2)</f>
        <v>0</v>
      </c>
      <c r="J14" s="158">
        <f>ROUND(E14*G14,2)</f>
        <v>0</v>
      </c>
      <c r="K14" s="159">
        <f>ROUND(E14*H14,2)</f>
        <v>0</v>
      </c>
      <c r="L14" s="125">
        <v>0</v>
      </c>
      <c r="M14" s="126"/>
    </row>
    <row r="15" spans="1:52" s="14" customFormat="1" ht="22.5">
      <c r="A15" s="160">
        <v>2</v>
      </c>
      <c r="B15" s="161"/>
      <c r="C15" s="162" t="s">
        <v>93</v>
      </c>
      <c r="D15" s="161" t="s">
        <v>5</v>
      </c>
      <c r="E15" s="163">
        <v>5</v>
      </c>
      <c r="F15" s="109"/>
      <c r="G15" s="109"/>
      <c r="H15" s="164">
        <f t="shared" ref="H15" si="0">SUM(F15:G15)</f>
        <v>0</v>
      </c>
      <c r="I15" s="164">
        <f t="shared" ref="I15:I72" si="1">ROUND(E15*F15,2)</f>
        <v>0</v>
      </c>
      <c r="J15" s="164">
        <f t="shared" ref="J15:J72" si="2">ROUND(E15*G15,2)</f>
        <v>0</v>
      </c>
      <c r="K15" s="165">
        <f t="shared" ref="K15:K72" si="3">ROUND(E15*H15,2)</f>
        <v>0</v>
      </c>
      <c r="L15" s="57">
        <v>0</v>
      </c>
      <c r="M15" s="16"/>
    </row>
    <row r="16" spans="1:52" s="14" customFormat="1" ht="22.5">
      <c r="A16" s="160">
        <v>3</v>
      </c>
      <c r="B16" s="161"/>
      <c r="C16" s="162" t="s">
        <v>255</v>
      </c>
      <c r="D16" s="161" t="s">
        <v>5</v>
      </c>
      <c r="E16" s="163">
        <v>5</v>
      </c>
      <c r="F16" s="109"/>
      <c r="G16" s="109"/>
      <c r="H16" s="164">
        <f>SUM(F16:G16)</f>
        <v>0</v>
      </c>
      <c r="I16" s="164">
        <f>ROUND(E16*F16,2)</f>
        <v>0</v>
      </c>
      <c r="J16" s="164">
        <f t="shared" si="2"/>
        <v>0</v>
      </c>
      <c r="K16" s="165">
        <f t="shared" si="3"/>
        <v>0</v>
      </c>
      <c r="L16" s="57">
        <v>0</v>
      </c>
      <c r="M16" s="16"/>
    </row>
    <row r="17" spans="1:13" s="14" customFormat="1" ht="22.5">
      <c r="A17" s="160">
        <v>4</v>
      </c>
      <c r="B17" s="161"/>
      <c r="C17" s="162" t="s">
        <v>249</v>
      </c>
      <c r="D17" s="161" t="s">
        <v>5</v>
      </c>
      <c r="E17" s="163">
        <v>3</v>
      </c>
      <c r="F17" s="109"/>
      <c r="G17" s="109"/>
      <c r="H17" s="164">
        <f t="shared" ref="H17:H67" si="4">SUM(F17:G17)</f>
        <v>0</v>
      </c>
      <c r="I17" s="164">
        <f t="shared" si="1"/>
        <v>0</v>
      </c>
      <c r="J17" s="164">
        <f t="shared" si="2"/>
        <v>0</v>
      </c>
      <c r="K17" s="165">
        <f t="shared" si="3"/>
        <v>0</v>
      </c>
      <c r="L17" s="57">
        <v>0</v>
      </c>
      <c r="M17" s="16"/>
    </row>
    <row r="18" spans="1:13" s="14" customFormat="1" ht="22.5">
      <c r="A18" s="160">
        <v>5</v>
      </c>
      <c r="B18" s="161"/>
      <c r="C18" s="162" t="s">
        <v>177</v>
      </c>
      <c r="D18" s="161" t="s">
        <v>5</v>
      </c>
      <c r="E18" s="163">
        <v>3</v>
      </c>
      <c r="F18" s="109"/>
      <c r="G18" s="109"/>
      <c r="H18" s="164">
        <f t="shared" si="4"/>
        <v>0</v>
      </c>
      <c r="I18" s="164">
        <f t="shared" si="1"/>
        <v>0</v>
      </c>
      <c r="J18" s="164">
        <f t="shared" si="2"/>
        <v>0</v>
      </c>
      <c r="K18" s="165">
        <f t="shared" si="3"/>
        <v>0</v>
      </c>
      <c r="L18" s="57">
        <v>0</v>
      </c>
      <c r="M18" s="16"/>
    </row>
    <row r="19" spans="1:13" s="14" customFormat="1" ht="33.75">
      <c r="A19" s="160">
        <v>6</v>
      </c>
      <c r="B19" s="161"/>
      <c r="C19" s="162" t="s">
        <v>178</v>
      </c>
      <c r="D19" s="161" t="s">
        <v>5</v>
      </c>
      <c r="E19" s="163">
        <v>3</v>
      </c>
      <c r="F19" s="109"/>
      <c r="G19" s="109"/>
      <c r="H19" s="164">
        <f t="shared" si="4"/>
        <v>0</v>
      </c>
      <c r="I19" s="164">
        <f t="shared" si="1"/>
        <v>0</v>
      </c>
      <c r="J19" s="164">
        <f t="shared" si="2"/>
        <v>0</v>
      </c>
      <c r="K19" s="165">
        <f t="shared" si="3"/>
        <v>0</v>
      </c>
      <c r="L19" s="57">
        <v>0</v>
      </c>
      <c r="M19" s="16"/>
    </row>
    <row r="20" spans="1:13" s="14" customFormat="1" ht="22.5">
      <c r="A20" s="160">
        <v>7</v>
      </c>
      <c r="B20" s="161"/>
      <c r="C20" s="162" t="s">
        <v>179</v>
      </c>
      <c r="D20" s="161" t="s">
        <v>5</v>
      </c>
      <c r="E20" s="163">
        <v>3</v>
      </c>
      <c r="F20" s="109"/>
      <c r="G20" s="109"/>
      <c r="H20" s="164">
        <f t="shared" si="4"/>
        <v>0</v>
      </c>
      <c r="I20" s="164">
        <f t="shared" si="1"/>
        <v>0</v>
      </c>
      <c r="J20" s="164">
        <f t="shared" si="2"/>
        <v>0</v>
      </c>
      <c r="K20" s="165">
        <f t="shared" si="3"/>
        <v>0</v>
      </c>
      <c r="L20" s="57">
        <v>0</v>
      </c>
      <c r="M20" s="16"/>
    </row>
    <row r="21" spans="1:13" s="14" customFormat="1" ht="22.5">
      <c r="A21" s="160">
        <v>8</v>
      </c>
      <c r="B21" s="161"/>
      <c r="C21" s="162" t="s">
        <v>181</v>
      </c>
      <c r="D21" s="161" t="s">
        <v>5</v>
      </c>
      <c r="E21" s="163">
        <v>21</v>
      </c>
      <c r="F21" s="109"/>
      <c r="G21" s="109"/>
      <c r="H21" s="164">
        <f t="shared" si="4"/>
        <v>0</v>
      </c>
      <c r="I21" s="164">
        <f t="shared" si="1"/>
        <v>0</v>
      </c>
      <c r="J21" s="164">
        <f t="shared" si="2"/>
        <v>0</v>
      </c>
      <c r="K21" s="165">
        <f t="shared" si="3"/>
        <v>0</v>
      </c>
      <c r="L21" s="57">
        <v>0</v>
      </c>
      <c r="M21" s="16"/>
    </row>
    <row r="22" spans="1:13" s="14" customFormat="1" ht="22.5">
      <c r="A22" s="160">
        <v>9</v>
      </c>
      <c r="B22" s="161"/>
      <c r="C22" s="162" t="s">
        <v>180</v>
      </c>
      <c r="D22" s="161" t="s">
        <v>5</v>
      </c>
      <c r="E22" s="163">
        <v>9</v>
      </c>
      <c r="F22" s="109"/>
      <c r="G22" s="109"/>
      <c r="H22" s="164">
        <f t="shared" si="4"/>
        <v>0</v>
      </c>
      <c r="I22" s="164">
        <f t="shared" si="1"/>
        <v>0</v>
      </c>
      <c r="J22" s="164">
        <f t="shared" si="2"/>
        <v>0</v>
      </c>
      <c r="K22" s="165">
        <f t="shared" si="3"/>
        <v>0</v>
      </c>
      <c r="L22" s="57">
        <v>0</v>
      </c>
      <c r="M22" s="16"/>
    </row>
    <row r="23" spans="1:13" s="14" customFormat="1" ht="22.5">
      <c r="A23" s="160">
        <v>10</v>
      </c>
      <c r="B23" s="161"/>
      <c r="C23" s="162" t="s">
        <v>182</v>
      </c>
      <c r="D23" s="161" t="s">
        <v>5</v>
      </c>
      <c r="E23" s="163">
        <v>2</v>
      </c>
      <c r="F23" s="109"/>
      <c r="G23" s="109"/>
      <c r="H23" s="164">
        <f t="shared" si="4"/>
        <v>0</v>
      </c>
      <c r="I23" s="164">
        <f t="shared" si="1"/>
        <v>0</v>
      </c>
      <c r="J23" s="164">
        <f t="shared" si="2"/>
        <v>0</v>
      </c>
      <c r="K23" s="165">
        <f t="shared" si="3"/>
        <v>0</v>
      </c>
      <c r="L23" s="57">
        <v>0</v>
      </c>
      <c r="M23" s="16"/>
    </row>
    <row r="24" spans="1:13" s="14" customFormat="1" ht="22.5">
      <c r="A24" s="160">
        <v>11</v>
      </c>
      <c r="B24" s="161"/>
      <c r="C24" s="162" t="s">
        <v>183</v>
      </c>
      <c r="D24" s="161" t="s">
        <v>5</v>
      </c>
      <c r="E24" s="163">
        <v>32</v>
      </c>
      <c r="F24" s="109"/>
      <c r="G24" s="109"/>
      <c r="H24" s="164">
        <f t="shared" si="4"/>
        <v>0</v>
      </c>
      <c r="I24" s="164">
        <f t="shared" si="1"/>
        <v>0</v>
      </c>
      <c r="J24" s="164">
        <f t="shared" si="2"/>
        <v>0</v>
      </c>
      <c r="K24" s="165">
        <f t="shared" si="3"/>
        <v>0</v>
      </c>
      <c r="L24" s="57">
        <v>0</v>
      </c>
      <c r="M24" s="16"/>
    </row>
    <row r="25" spans="1:13" s="14" customFormat="1" ht="22.5">
      <c r="A25" s="160">
        <v>12</v>
      </c>
      <c r="B25" s="161"/>
      <c r="C25" s="162" t="s">
        <v>133</v>
      </c>
      <c r="D25" s="161" t="s">
        <v>5</v>
      </c>
      <c r="E25" s="163">
        <v>7</v>
      </c>
      <c r="F25" s="109"/>
      <c r="G25" s="109"/>
      <c r="H25" s="164">
        <f t="shared" ref="H25" si="5">SUM(F25:G25)</f>
        <v>0</v>
      </c>
      <c r="I25" s="164">
        <f t="shared" si="1"/>
        <v>0</v>
      </c>
      <c r="J25" s="164">
        <f t="shared" si="2"/>
        <v>0</v>
      </c>
      <c r="K25" s="165">
        <f t="shared" si="3"/>
        <v>0</v>
      </c>
      <c r="L25" s="57">
        <v>0</v>
      </c>
      <c r="M25" s="16"/>
    </row>
    <row r="26" spans="1:13" s="14" customFormat="1" ht="11.25">
      <c r="A26" s="160">
        <v>13</v>
      </c>
      <c r="B26" s="161"/>
      <c r="C26" s="162" t="s">
        <v>94</v>
      </c>
      <c r="D26" s="161" t="s">
        <v>5</v>
      </c>
      <c r="E26" s="163">
        <v>10</v>
      </c>
      <c r="F26" s="109"/>
      <c r="G26" s="166"/>
      <c r="H26" s="164">
        <f t="shared" si="4"/>
        <v>0</v>
      </c>
      <c r="I26" s="164">
        <f t="shared" si="1"/>
        <v>0</v>
      </c>
      <c r="J26" s="164">
        <f t="shared" si="2"/>
        <v>0</v>
      </c>
      <c r="K26" s="165">
        <f t="shared" si="3"/>
        <v>0</v>
      </c>
      <c r="L26" s="57">
        <v>0</v>
      </c>
      <c r="M26" s="16"/>
    </row>
    <row r="27" spans="1:13" s="14" customFormat="1" ht="22.5">
      <c r="A27" s="160">
        <v>14</v>
      </c>
      <c r="B27" s="161"/>
      <c r="C27" s="162" t="s">
        <v>95</v>
      </c>
      <c r="D27" s="161" t="s">
        <v>5</v>
      </c>
      <c r="E27" s="163">
        <v>5</v>
      </c>
      <c r="F27" s="109"/>
      <c r="G27" s="166"/>
      <c r="H27" s="164">
        <f t="shared" si="4"/>
        <v>0</v>
      </c>
      <c r="I27" s="164">
        <f t="shared" si="1"/>
        <v>0</v>
      </c>
      <c r="J27" s="164">
        <f t="shared" si="2"/>
        <v>0</v>
      </c>
      <c r="K27" s="165">
        <f t="shared" si="3"/>
        <v>0</v>
      </c>
      <c r="L27" s="57">
        <v>0</v>
      </c>
      <c r="M27" s="16"/>
    </row>
    <row r="28" spans="1:13" s="14" customFormat="1" ht="22.5">
      <c r="A28" s="160">
        <v>15</v>
      </c>
      <c r="B28" s="161"/>
      <c r="C28" s="162" t="s">
        <v>96</v>
      </c>
      <c r="D28" s="161" t="s">
        <v>5</v>
      </c>
      <c r="E28" s="163">
        <v>5</v>
      </c>
      <c r="F28" s="109"/>
      <c r="G28" s="166"/>
      <c r="H28" s="164">
        <f t="shared" si="4"/>
        <v>0</v>
      </c>
      <c r="I28" s="164">
        <f t="shared" si="1"/>
        <v>0</v>
      </c>
      <c r="J28" s="164">
        <f t="shared" si="2"/>
        <v>0</v>
      </c>
      <c r="K28" s="165">
        <f t="shared" si="3"/>
        <v>0</v>
      </c>
      <c r="L28" s="57">
        <v>0</v>
      </c>
      <c r="M28" s="16"/>
    </row>
    <row r="29" spans="1:13" s="14" customFormat="1" ht="22.5">
      <c r="A29" s="160">
        <v>16</v>
      </c>
      <c r="B29" s="161"/>
      <c r="C29" s="162" t="s">
        <v>97</v>
      </c>
      <c r="D29" s="161" t="s">
        <v>5</v>
      </c>
      <c r="E29" s="163">
        <v>5</v>
      </c>
      <c r="F29" s="109"/>
      <c r="G29" s="166"/>
      <c r="H29" s="164">
        <f t="shared" si="4"/>
        <v>0</v>
      </c>
      <c r="I29" s="164">
        <f t="shared" si="1"/>
        <v>0</v>
      </c>
      <c r="J29" s="164">
        <f t="shared" si="2"/>
        <v>0</v>
      </c>
      <c r="K29" s="165">
        <f t="shared" si="3"/>
        <v>0</v>
      </c>
      <c r="L29" s="57">
        <v>0</v>
      </c>
      <c r="M29" s="16"/>
    </row>
    <row r="30" spans="1:13" s="14" customFormat="1" ht="22.5">
      <c r="A30" s="160">
        <v>17</v>
      </c>
      <c r="B30" s="161"/>
      <c r="C30" s="162" t="s">
        <v>98</v>
      </c>
      <c r="D30" s="161" t="s">
        <v>5</v>
      </c>
      <c r="E30" s="163">
        <v>5</v>
      </c>
      <c r="F30" s="109"/>
      <c r="G30" s="166"/>
      <c r="H30" s="164">
        <f t="shared" si="4"/>
        <v>0</v>
      </c>
      <c r="I30" s="164">
        <f t="shared" si="1"/>
        <v>0</v>
      </c>
      <c r="J30" s="164">
        <f t="shared" si="2"/>
        <v>0</v>
      </c>
      <c r="K30" s="165">
        <f t="shared" si="3"/>
        <v>0</v>
      </c>
      <c r="L30" s="57">
        <v>0</v>
      </c>
      <c r="M30" s="16"/>
    </row>
    <row r="31" spans="1:13" s="14" customFormat="1" ht="11.25">
      <c r="A31" s="160">
        <v>18</v>
      </c>
      <c r="B31" s="161"/>
      <c r="C31" s="162" t="s">
        <v>99</v>
      </c>
      <c r="D31" s="161" t="s">
        <v>5</v>
      </c>
      <c r="E31" s="163">
        <v>5</v>
      </c>
      <c r="F31" s="109"/>
      <c r="G31" s="166"/>
      <c r="H31" s="164">
        <f t="shared" si="4"/>
        <v>0</v>
      </c>
      <c r="I31" s="164">
        <f t="shared" si="1"/>
        <v>0</v>
      </c>
      <c r="J31" s="164">
        <f t="shared" si="2"/>
        <v>0</v>
      </c>
      <c r="K31" s="165">
        <f t="shared" si="3"/>
        <v>0</v>
      </c>
      <c r="L31" s="57">
        <v>0</v>
      </c>
      <c r="M31" s="16"/>
    </row>
    <row r="32" spans="1:13" s="14" customFormat="1" ht="11.25">
      <c r="A32" s="160">
        <v>19</v>
      </c>
      <c r="B32" s="161"/>
      <c r="C32" s="162" t="s">
        <v>100</v>
      </c>
      <c r="D32" s="161" t="s">
        <v>5</v>
      </c>
      <c r="E32" s="163">
        <v>5</v>
      </c>
      <c r="F32" s="109"/>
      <c r="G32" s="166"/>
      <c r="H32" s="164">
        <f t="shared" si="4"/>
        <v>0</v>
      </c>
      <c r="I32" s="164">
        <f t="shared" si="1"/>
        <v>0</v>
      </c>
      <c r="J32" s="164">
        <f t="shared" si="2"/>
        <v>0</v>
      </c>
      <c r="K32" s="165">
        <f t="shared" si="3"/>
        <v>0</v>
      </c>
      <c r="L32" s="57">
        <v>0</v>
      </c>
      <c r="M32" s="16"/>
    </row>
    <row r="33" spans="1:57" s="14" customFormat="1" ht="22.5">
      <c r="A33" s="160">
        <v>20</v>
      </c>
      <c r="B33" s="161"/>
      <c r="C33" s="162" t="s">
        <v>101</v>
      </c>
      <c r="D33" s="161" t="s">
        <v>5</v>
      </c>
      <c r="E33" s="163">
        <v>5</v>
      </c>
      <c r="F33" s="109"/>
      <c r="G33" s="166"/>
      <c r="H33" s="164">
        <f t="shared" si="4"/>
        <v>0</v>
      </c>
      <c r="I33" s="164">
        <f t="shared" si="1"/>
        <v>0</v>
      </c>
      <c r="J33" s="164">
        <f t="shared" si="2"/>
        <v>0</v>
      </c>
      <c r="K33" s="165">
        <f t="shared" si="3"/>
        <v>0</v>
      </c>
      <c r="L33" s="57">
        <v>0</v>
      </c>
      <c r="M33" s="16"/>
    </row>
    <row r="34" spans="1:57" s="14" customFormat="1" ht="22.5">
      <c r="A34" s="160">
        <v>21</v>
      </c>
      <c r="B34" s="161"/>
      <c r="C34" s="162" t="s">
        <v>102</v>
      </c>
      <c r="D34" s="161" t="s">
        <v>5</v>
      </c>
      <c r="E34" s="163">
        <v>5</v>
      </c>
      <c r="F34" s="109"/>
      <c r="G34" s="166"/>
      <c r="H34" s="164">
        <f t="shared" si="4"/>
        <v>0</v>
      </c>
      <c r="I34" s="164">
        <f t="shared" si="1"/>
        <v>0</v>
      </c>
      <c r="J34" s="164">
        <f t="shared" si="2"/>
        <v>0</v>
      </c>
      <c r="K34" s="165">
        <f t="shared" si="3"/>
        <v>0</v>
      </c>
      <c r="L34" s="57">
        <v>0</v>
      </c>
      <c r="M34" s="16"/>
    </row>
    <row r="35" spans="1:57" s="14" customFormat="1" ht="22.5">
      <c r="A35" s="160">
        <v>22</v>
      </c>
      <c r="B35" s="161"/>
      <c r="C35" s="162" t="s">
        <v>103</v>
      </c>
      <c r="D35" s="161" t="s">
        <v>5</v>
      </c>
      <c r="E35" s="163">
        <v>5</v>
      </c>
      <c r="F35" s="109"/>
      <c r="G35" s="166"/>
      <c r="H35" s="164">
        <f t="shared" si="4"/>
        <v>0</v>
      </c>
      <c r="I35" s="164">
        <f t="shared" si="1"/>
        <v>0</v>
      </c>
      <c r="J35" s="164">
        <f t="shared" si="2"/>
        <v>0</v>
      </c>
      <c r="K35" s="165">
        <f t="shared" si="3"/>
        <v>0</v>
      </c>
      <c r="L35" s="57">
        <v>0</v>
      </c>
      <c r="M35" s="16"/>
    </row>
    <row r="36" spans="1:57" s="14" customFormat="1" ht="22.5">
      <c r="A36" s="160">
        <v>23</v>
      </c>
      <c r="B36" s="161"/>
      <c r="C36" s="162" t="s">
        <v>104</v>
      </c>
      <c r="D36" s="161" t="s">
        <v>5</v>
      </c>
      <c r="E36" s="163">
        <v>1</v>
      </c>
      <c r="F36" s="109"/>
      <c r="G36" s="166"/>
      <c r="H36" s="164">
        <f t="shared" si="4"/>
        <v>0</v>
      </c>
      <c r="I36" s="164">
        <f t="shared" si="1"/>
        <v>0</v>
      </c>
      <c r="J36" s="164">
        <f t="shared" si="2"/>
        <v>0</v>
      </c>
      <c r="K36" s="165">
        <f t="shared" si="3"/>
        <v>0</v>
      </c>
      <c r="L36" s="57">
        <v>0</v>
      </c>
      <c r="M36" s="16"/>
    </row>
    <row r="37" spans="1:57" s="14" customFormat="1" ht="22.5">
      <c r="A37" s="160">
        <v>24</v>
      </c>
      <c r="B37" s="161"/>
      <c r="C37" s="162" t="s">
        <v>189</v>
      </c>
      <c r="D37" s="161" t="s">
        <v>5</v>
      </c>
      <c r="E37" s="163">
        <v>2</v>
      </c>
      <c r="F37" s="109"/>
      <c r="G37" s="166"/>
      <c r="H37" s="164">
        <f t="shared" ref="H37" si="6">SUM(F37:G37)</f>
        <v>0</v>
      </c>
      <c r="I37" s="164">
        <f t="shared" ref="I37" si="7">ROUND(E37*F37,2)</f>
        <v>0</v>
      </c>
      <c r="J37" s="164">
        <f t="shared" ref="J37" si="8">ROUND(E37*G37,2)</f>
        <v>0</v>
      </c>
      <c r="K37" s="165">
        <f t="shared" ref="K37" si="9">ROUND(E37*H37,2)</f>
        <v>0</v>
      </c>
      <c r="L37" s="57">
        <v>0</v>
      </c>
      <c r="M37" s="16"/>
    </row>
    <row r="38" spans="1:57" s="14" customFormat="1" ht="22.5">
      <c r="A38" s="160">
        <v>25</v>
      </c>
      <c r="B38" s="161"/>
      <c r="C38" s="162" t="s">
        <v>105</v>
      </c>
      <c r="D38" s="161" t="s">
        <v>5</v>
      </c>
      <c r="E38" s="163">
        <v>6</v>
      </c>
      <c r="F38" s="109"/>
      <c r="G38" s="166"/>
      <c r="H38" s="164">
        <f t="shared" si="4"/>
        <v>0</v>
      </c>
      <c r="I38" s="164">
        <f t="shared" si="1"/>
        <v>0</v>
      </c>
      <c r="J38" s="164">
        <f t="shared" si="2"/>
        <v>0</v>
      </c>
      <c r="K38" s="165">
        <f t="shared" si="3"/>
        <v>0</v>
      </c>
      <c r="L38" s="57">
        <v>0</v>
      </c>
      <c r="M38" s="16"/>
    </row>
    <row r="39" spans="1:57" s="14" customFormat="1" ht="22.5">
      <c r="A39" s="160">
        <v>26</v>
      </c>
      <c r="B39" s="161"/>
      <c r="C39" s="162" t="s">
        <v>106</v>
      </c>
      <c r="D39" s="161" t="s">
        <v>5</v>
      </c>
      <c r="E39" s="163">
        <v>1</v>
      </c>
      <c r="F39" s="109"/>
      <c r="G39" s="166"/>
      <c r="H39" s="164">
        <f t="shared" si="4"/>
        <v>0</v>
      </c>
      <c r="I39" s="164">
        <f t="shared" si="1"/>
        <v>0</v>
      </c>
      <c r="J39" s="164">
        <f t="shared" si="2"/>
        <v>0</v>
      </c>
      <c r="K39" s="165">
        <f t="shared" si="3"/>
        <v>0</v>
      </c>
      <c r="L39" s="57">
        <v>0</v>
      </c>
      <c r="M39" s="16"/>
    </row>
    <row r="40" spans="1:57" s="14" customFormat="1" ht="11.25">
      <c r="A40" s="160">
        <v>27</v>
      </c>
      <c r="B40" s="161"/>
      <c r="C40" s="162" t="s">
        <v>107</v>
      </c>
      <c r="D40" s="161" t="s">
        <v>5</v>
      </c>
      <c r="E40" s="163">
        <v>2</v>
      </c>
      <c r="F40" s="109"/>
      <c r="G40" s="166"/>
      <c r="H40" s="164">
        <f t="shared" si="4"/>
        <v>0</v>
      </c>
      <c r="I40" s="164">
        <f t="shared" si="1"/>
        <v>0</v>
      </c>
      <c r="J40" s="164">
        <f t="shared" si="2"/>
        <v>0</v>
      </c>
      <c r="K40" s="165">
        <f t="shared" si="3"/>
        <v>0</v>
      </c>
      <c r="L40" s="57">
        <v>0</v>
      </c>
      <c r="M40" s="16"/>
    </row>
    <row r="41" spans="1:57" s="14" customFormat="1" ht="22.5">
      <c r="A41" s="160">
        <v>28</v>
      </c>
      <c r="B41" s="161"/>
      <c r="C41" s="162" t="s">
        <v>108</v>
      </c>
      <c r="D41" s="161" t="s">
        <v>5</v>
      </c>
      <c r="E41" s="163">
        <v>4</v>
      </c>
      <c r="F41" s="109"/>
      <c r="G41" s="166"/>
      <c r="H41" s="164">
        <f t="shared" si="4"/>
        <v>0</v>
      </c>
      <c r="I41" s="164">
        <f t="shared" si="1"/>
        <v>0</v>
      </c>
      <c r="J41" s="164">
        <f t="shared" si="2"/>
        <v>0</v>
      </c>
      <c r="K41" s="165">
        <f t="shared" si="3"/>
        <v>0</v>
      </c>
      <c r="L41" s="57">
        <v>0</v>
      </c>
      <c r="M41" s="16"/>
    </row>
    <row r="42" spans="1:57" s="14" customFormat="1" ht="22.5">
      <c r="A42" s="160">
        <v>29</v>
      </c>
      <c r="B42" s="161"/>
      <c r="C42" s="162" t="s">
        <v>109</v>
      </c>
      <c r="D42" s="161" t="s">
        <v>5</v>
      </c>
      <c r="E42" s="163">
        <v>4</v>
      </c>
      <c r="F42" s="109"/>
      <c r="G42" s="166"/>
      <c r="H42" s="164">
        <f t="shared" si="4"/>
        <v>0</v>
      </c>
      <c r="I42" s="164">
        <f t="shared" si="1"/>
        <v>0</v>
      </c>
      <c r="J42" s="164">
        <f t="shared" si="2"/>
        <v>0</v>
      </c>
      <c r="K42" s="165">
        <f t="shared" si="3"/>
        <v>0</v>
      </c>
      <c r="L42" s="57">
        <v>0</v>
      </c>
      <c r="M42" s="16"/>
      <c r="BE42" s="17"/>
    </row>
    <row r="43" spans="1:57" s="14" customFormat="1" ht="33.75">
      <c r="A43" s="160">
        <v>30</v>
      </c>
      <c r="B43" s="161"/>
      <c r="C43" s="162" t="s">
        <v>186</v>
      </c>
      <c r="D43" s="161" t="s">
        <v>5</v>
      </c>
      <c r="E43" s="163">
        <v>20</v>
      </c>
      <c r="F43" s="109"/>
      <c r="G43" s="166"/>
      <c r="H43" s="164">
        <f t="shared" ref="H43:H44" si="10">SUM(F43:G43)</f>
        <v>0</v>
      </c>
      <c r="I43" s="164">
        <f t="shared" ref="I43:I44" si="11">ROUND(E43*F43,2)</f>
        <v>0</v>
      </c>
      <c r="J43" s="164">
        <f t="shared" ref="J43:J44" si="12">ROUND(E43*G43,2)</f>
        <v>0</v>
      </c>
      <c r="K43" s="165">
        <f t="shared" ref="K43:K44" si="13">ROUND(E43*H43,2)</f>
        <v>0</v>
      </c>
      <c r="L43" s="57">
        <v>0</v>
      </c>
      <c r="M43" s="16"/>
    </row>
    <row r="44" spans="1:57" s="14" customFormat="1" ht="22.5">
      <c r="A44" s="160">
        <v>31</v>
      </c>
      <c r="B44" s="161"/>
      <c r="C44" s="162" t="s">
        <v>187</v>
      </c>
      <c r="D44" s="161" t="s">
        <v>5</v>
      </c>
      <c r="E44" s="163">
        <v>83</v>
      </c>
      <c r="F44" s="109"/>
      <c r="G44" s="166"/>
      <c r="H44" s="164">
        <f t="shared" si="10"/>
        <v>0</v>
      </c>
      <c r="I44" s="164">
        <f t="shared" si="11"/>
        <v>0</v>
      </c>
      <c r="J44" s="164">
        <f t="shared" si="12"/>
        <v>0</v>
      </c>
      <c r="K44" s="165">
        <f t="shared" si="13"/>
        <v>0</v>
      </c>
      <c r="L44" s="57">
        <v>0</v>
      </c>
      <c r="M44" s="16"/>
    </row>
    <row r="45" spans="1:57" s="14" customFormat="1" ht="33.75">
      <c r="A45" s="160">
        <v>32</v>
      </c>
      <c r="B45" s="161"/>
      <c r="C45" s="162" t="s">
        <v>188</v>
      </c>
      <c r="D45" s="161" t="s">
        <v>5</v>
      </c>
      <c r="E45" s="163">
        <v>1</v>
      </c>
      <c r="F45" s="109"/>
      <c r="G45" s="166"/>
      <c r="H45" s="164">
        <f t="shared" si="4"/>
        <v>0</v>
      </c>
      <c r="I45" s="164">
        <f t="shared" si="1"/>
        <v>0</v>
      </c>
      <c r="J45" s="164">
        <f t="shared" si="2"/>
        <v>0</v>
      </c>
      <c r="K45" s="165">
        <f t="shared" si="3"/>
        <v>0</v>
      </c>
      <c r="L45" s="57">
        <v>0</v>
      </c>
      <c r="M45" s="16"/>
    </row>
    <row r="46" spans="1:57" s="14" customFormat="1" ht="22.5">
      <c r="A46" s="160">
        <v>33</v>
      </c>
      <c r="B46" s="161"/>
      <c r="C46" s="162" t="s">
        <v>250</v>
      </c>
      <c r="D46" s="161" t="s">
        <v>5</v>
      </c>
      <c r="E46" s="163">
        <v>281</v>
      </c>
      <c r="F46" s="109"/>
      <c r="G46" s="166"/>
      <c r="H46" s="164">
        <f t="shared" ref="H46:H48" si="14">SUM(F46:G46)</f>
        <v>0</v>
      </c>
      <c r="I46" s="164">
        <f t="shared" ref="I46:I48" si="15">ROUND(E46*F46,2)</f>
        <v>0</v>
      </c>
      <c r="J46" s="164">
        <f t="shared" ref="J46:J48" si="16">ROUND(E46*G46,2)</f>
        <v>0</v>
      </c>
      <c r="K46" s="165">
        <f t="shared" ref="K46:K48" si="17">ROUND(E46*H46,2)</f>
        <v>0</v>
      </c>
      <c r="L46" s="57">
        <v>0</v>
      </c>
      <c r="M46" s="16"/>
    </row>
    <row r="47" spans="1:57" s="14" customFormat="1" ht="11.25">
      <c r="A47" s="160">
        <v>34</v>
      </c>
      <c r="B47" s="161"/>
      <c r="C47" s="162" t="s">
        <v>194</v>
      </c>
      <c r="D47" s="161" t="s">
        <v>5</v>
      </c>
      <c r="E47" s="163">
        <v>2</v>
      </c>
      <c r="F47" s="109"/>
      <c r="G47" s="166"/>
      <c r="H47" s="164">
        <f t="shared" si="14"/>
        <v>0</v>
      </c>
      <c r="I47" s="164">
        <f t="shared" si="15"/>
        <v>0</v>
      </c>
      <c r="J47" s="164">
        <f t="shared" si="16"/>
        <v>0</v>
      </c>
      <c r="K47" s="165">
        <f t="shared" si="17"/>
        <v>0</v>
      </c>
      <c r="L47" s="57">
        <v>0</v>
      </c>
      <c r="M47" s="16"/>
      <c r="BE47" s="17"/>
    </row>
    <row r="48" spans="1:57" s="14" customFormat="1" ht="11.25">
      <c r="A48" s="160">
        <v>35</v>
      </c>
      <c r="B48" s="161"/>
      <c r="C48" s="162" t="s">
        <v>195</v>
      </c>
      <c r="D48" s="161" t="s">
        <v>5</v>
      </c>
      <c r="E48" s="163">
        <v>2</v>
      </c>
      <c r="F48" s="109"/>
      <c r="G48" s="166"/>
      <c r="H48" s="164">
        <f t="shared" si="14"/>
        <v>0</v>
      </c>
      <c r="I48" s="164">
        <f t="shared" si="15"/>
        <v>0</v>
      </c>
      <c r="J48" s="164">
        <f t="shared" si="16"/>
        <v>0</v>
      </c>
      <c r="K48" s="165">
        <f t="shared" si="17"/>
        <v>0</v>
      </c>
      <c r="L48" s="57">
        <v>0</v>
      </c>
      <c r="M48" s="16"/>
      <c r="BE48" s="17"/>
    </row>
    <row r="49" spans="1:57" s="14" customFormat="1" ht="11.25">
      <c r="A49" s="160">
        <v>36</v>
      </c>
      <c r="B49" s="161"/>
      <c r="C49" s="162" t="s">
        <v>110</v>
      </c>
      <c r="D49" s="161" t="s">
        <v>5</v>
      </c>
      <c r="E49" s="163">
        <v>2</v>
      </c>
      <c r="F49" s="109"/>
      <c r="G49" s="166"/>
      <c r="H49" s="164">
        <f t="shared" si="4"/>
        <v>0</v>
      </c>
      <c r="I49" s="164">
        <f t="shared" si="1"/>
        <v>0</v>
      </c>
      <c r="J49" s="164">
        <f t="shared" si="2"/>
        <v>0</v>
      </c>
      <c r="K49" s="165">
        <f t="shared" si="3"/>
        <v>0</v>
      </c>
      <c r="L49" s="57">
        <v>0</v>
      </c>
      <c r="M49" s="16"/>
      <c r="BE49" s="17"/>
    </row>
    <row r="50" spans="1:57" s="14" customFormat="1" ht="11.25">
      <c r="A50" s="160">
        <v>37</v>
      </c>
      <c r="B50" s="161"/>
      <c r="C50" s="162" t="s">
        <v>196</v>
      </c>
      <c r="D50" s="161" t="s">
        <v>5</v>
      </c>
      <c r="E50" s="163">
        <v>2</v>
      </c>
      <c r="F50" s="109"/>
      <c r="G50" s="166"/>
      <c r="H50" s="164">
        <f t="shared" si="4"/>
        <v>0</v>
      </c>
      <c r="I50" s="164">
        <f t="shared" si="1"/>
        <v>0</v>
      </c>
      <c r="J50" s="164">
        <f t="shared" si="2"/>
        <v>0</v>
      </c>
      <c r="K50" s="165">
        <f t="shared" si="3"/>
        <v>0</v>
      </c>
      <c r="L50" s="57">
        <v>0</v>
      </c>
      <c r="M50" s="16"/>
      <c r="BE50" s="17"/>
    </row>
    <row r="51" spans="1:57" s="14" customFormat="1" ht="11.25">
      <c r="A51" s="160">
        <v>38</v>
      </c>
      <c r="B51" s="161"/>
      <c r="C51" s="162" t="s">
        <v>193</v>
      </c>
      <c r="D51" s="161" t="s">
        <v>5</v>
      </c>
      <c r="E51" s="163">
        <v>2</v>
      </c>
      <c r="F51" s="109"/>
      <c r="G51" s="166"/>
      <c r="H51" s="164">
        <f t="shared" si="4"/>
        <v>0</v>
      </c>
      <c r="I51" s="164">
        <f t="shared" si="1"/>
        <v>0</v>
      </c>
      <c r="J51" s="164">
        <f t="shared" si="2"/>
        <v>0</v>
      </c>
      <c r="K51" s="165">
        <f t="shared" si="3"/>
        <v>0</v>
      </c>
      <c r="L51" s="57">
        <v>0</v>
      </c>
      <c r="M51" s="16"/>
      <c r="BE51" s="17"/>
    </row>
    <row r="52" spans="1:57" s="14" customFormat="1" ht="11.25">
      <c r="A52" s="160">
        <v>39</v>
      </c>
      <c r="B52" s="161"/>
      <c r="C52" s="162" t="s">
        <v>111</v>
      </c>
      <c r="D52" s="161" t="s">
        <v>5</v>
      </c>
      <c r="E52" s="163">
        <v>4</v>
      </c>
      <c r="F52" s="109"/>
      <c r="G52" s="166"/>
      <c r="H52" s="164">
        <f t="shared" si="4"/>
        <v>0</v>
      </c>
      <c r="I52" s="164">
        <f t="shared" si="1"/>
        <v>0</v>
      </c>
      <c r="J52" s="164">
        <f t="shared" si="2"/>
        <v>0</v>
      </c>
      <c r="K52" s="165">
        <f t="shared" si="3"/>
        <v>0</v>
      </c>
      <c r="L52" s="57">
        <v>0</v>
      </c>
      <c r="M52" s="16"/>
      <c r="BE52" s="17"/>
    </row>
    <row r="53" spans="1:57" s="14" customFormat="1" ht="11.25">
      <c r="A53" s="160">
        <v>40</v>
      </c>
      <c r="B53" s="161"/>
      <c r="C53" s="162" t="s">
        <v>112</v>
      </c>
      <c r="D53" s="161" t="s">
        <v>5</v>
      </c>
      <c r="E53" s="163">
        <v>2</v>
      </c>
      <c r="F53" s="109"/>
      <c r="G53" s="166"/>
      <c r="H53" s="164">
        <f t="shared" si="4"/>
        <v>0</v>
      </c>
      <c r="I53" s="164">
        <f t="shared" si="1"/>
        <v>0</v>
      </c>
      <c r="J53" s="164">
        <f t="shared" si="2"/>
        <v>0</v>
      </c>
      <c r="K53" s="165">
        <f t="shared" si="3"/>
        <v>0</v>
      </c>
      <c r="L53" s="57">
        <v>0</v>
      </c>
      <c r="M53" s="16"/>
      <c r="BE53" s="17"/>
    </row>
    <row r="54" spans="1:57" s="14" customFormat="1" ht="11.25">
      <c r="A54" s="160">
        <v>41</v>
      </c>
      <c r="B54" s="161"/>
      <c r="C54" s="162" t="s">
        <v>113</v>
      </c>
      <c r="D54" s="161" t="s">
        <v>5</v>
      </c>
      <c r="E54" s="163">
        <v>2</v>
      </c>
      <c r="F54" s="109"/>
      <c r="G54" s="166"/>
      <c r="H54" s="164">
        <f t="shared" si="4"/>
        <v>0</v>
      </c>
      <c r="I54" s="164">
        <f t="shared" si="1"/>
        <v>0</v>
      </c>
      <c r="J54" s="164">
        <f t="shared" si="2"/>
        <v>0</v>
      </c>
      <c r="K54" s="165">
        <f t="shared" si="3"/>
        <v>0</v>
      </c>
      <c r="L54" s="57">
        <v>0</v>
      </c>
      <c r="M54" s="16"/>
      <c r="BE54" s="17"/>
    </row>
    <row r="55" spans="1:57" s="14" customFormat="1" ht="11.25">
      <c r="A55" s="160">
        <v>42</v>
      </c>
      <c r="B55" s="161"/>
      <c r="C55" s="162" t="s">
        <v>114</v>
      </c>
      <c r="D55" s="161" t="s">
        <v>5</v>
      </c>
      <c r="E55" s="163">
        <v>5</v>
      </c>
      <c r="F55" s="109"/>
      <c r="G55" s="166"/>
      <c r="H55" s="164">
        <f t="shared" si="4"/>
        <v>0</v>
      </c>
      <c r="I55" s="164">
        <f t="shared" si="1"/>
        <v>0</v>
      </c>
      <c r="J55" s="164">
        <f t="shared" si="2"/>
        <v>0</v>
      </c>
      <c r="K55" s="165">
        <f t="shared" si="3"/>
        <v>0</v>
      </c>
      <c r="L55" s="57">
        <v>0</v>
      </c>
      <c r="M55" s="16"/>
      <c r="BE55" s="17"/>
    </row>
    <row r="56" spans="1:57" s="14" customFormat="1" ht="11.25">
      <c r="A56" s="160">
        <v>43</v>
      </c>
      <c r="B56" s="161"/>
      <c r="C56" s="162" t="s">
        <v>115</v>
      </c>
      <c r="D56" s="161" t="s">
        <v>5</v>
      </c>
      <c r="E56" s="163">
        <v>2</v>
      </c>
      <c r="F56" s="109"/>
      <c r="G56" s="166"/>
      <c r="H56" s="164">
        <f t="shared" si="4"/>
        <v>0</v>
      </c>
      <c r="I56" s="164">
        <f t="shared" si="1"/>
        <v>0</v>
      </c>
      <c r="J56" s="164">
        <f t="shared" si="2"/>
        <v>0</v>
      </c>
      <c r="K56" s="165">
        <f t="shared" si="3"/>
        <v>0</v>
      </c>
      <c r="L56" s="57">
        <v>0</v>
      </c>
      <c r="M56" s="16"/>
      <c r="BE56" s="17"/>
    </row>
    <row r="57" spans="1:57" s="14" customFormat="1" ht="11.25">
      <c r="A57" s="160">
        <v>44</v>
      </c>
      <c r="B57" s="161"/>
      <c r="C57" s="162" t="s">
        <v>190</v>
      </c>
      <c r="D57" s="161" t="s">
        <v>5</v>
      </c>
      <c r="E57" s="163">
        <v>20</v>
      </c>
      <c r="F57" s="109"/>
      <c r="G57" s="166"/>
      <c r="H57" s="164">
        <f t="shared" si="4"/>
        <v>0</v>
      </c>
      <c r="I57" s="164">
        <f t="shared" si="1"/>
        <v>0</v>
      </c>
      <c r="J57" s="164">
        <f t="shared" si="2"/>
        <v>0</v>
      </c>
      <c r="K57" s="165">
        <f t="shared" si="3"/>
        <v>0</v>
      </c>
      <c r="L57" s="57">
        <v>0</v>
      </c>
      <c r="M57" s="16"/>
      <c r="BE57" s="17"/>
    </row>
    <row r="58" spans="1:57" s="14" customFormat="1" ht="11.25">
      <c r="A58" s="160">
        <v>45</v>
      </c>
      <c r="B58" s="161"/>
      <c r="C58" s="162" t="s">
        <v>191</v>
      </c>
      <c r="D58" s="161" t="s">
        <v>5</v>
      </c>
      <c r="E58" s="163">
        <v>7</v>
      </c>
      <c r="F58" s="109"/>
      <c r="G58" s="166"/>
      <c r="H58" s="164">
        <f t="shared" si="4"/>
        <v>0</v>
      </c>
      <c r="I58" s="164">
        <f t="shared" si="1"/>
        <v>0</v>
      </c>
      <c r="J58" s="164">
        <f t="shared" si="2"/>
        <v>0</v>
      </c>
      <c r="K58" s="165">
        <f t="shared" si="3"/>
        <v>0</v>
      </c>
      <c r="L58" s="57">
        <v>0</v>
      </c>
      <c r="M58" s="16"/>
      <c r="BC58" s="127"/>
      <c r="BE58" s="17"/>
    </row>
    <row r="59" spans="1:57" s="14" customFormat="1" ht="11.25">
      <c r="A59" s="160">
        <v>46</v>
      </c>
      <c r="B59" s="161"/>
      <c r="C59" s="162" t="s">
        <v>192</v>
      </c>
      <c r="D59" s="161" t="s">
        <v>5</v>
      </c>
      <c r="E59" s="163">
        <v>3</v>
      </c>
      <c r="F59" s="109"/>
      <c r="G59" s="166"/>
      <c r="H59" s="164">
        <f t="shared" si="4"/>
        <v>0</v>
      </c>
      <c r="I59" s="164">
        <f t="shared" si="1"/>
        <v>0</v>
      </c>
      <c r="J59" s="164">
        <f t="shared" si="2"/>
        <v>0</v>
      </c>
      <c r="K59" s="165">
        <f t="shared" si="3"/>
        <v>0</v>
      </c>
      <c r="L59" s="57">
        <v>0</v>
      </c>
      <c r="M59" s="16"/>
      <c r="BE59" s="17"/>
    </row>
    <row r="60" spans="1:57" s="14" customFormat="1" ht="11.25">
      <c r="A60" s="160">
        <v>47</v>
      </c>
      <c r="B60" s="161"/>
      <c r="C60" s="162" t="s">
        <v>116</v>
      </c>
      <c r="D60" s="161" t="s">
        <v>5</v>
      </c>
      <c r="E60" s="163">
        <v>2</v>
      </c>
      <c r="F60" s="109"/>
      <c r="G60" s="166"/>
      <c r="H60" s="164">
        <f t="shared" ref="H60" si="18">SUM(F60:G60)</f>
        <v>0</v>
      </c>
      <c r="I60" s="164">
        <f t="shared" ref="I60" si="19">ROUND(E60*F60,2)</f>
        <v>0</v>
      </c>
      <c r="J60" s="164">
        <f t="shared" ref="J60" si="20">ROUND(E60*G60,2)</f>
        <v>0</v>
      </c>
      <c r="K60" s="165">
        <f t="shared" ref="K60" si="21">ROUND(E60*H60,2)</f>
        <v>0</v>
      </c>
      <c r="L60" s="57">
        <v>0</v>
      </c>
      <c r="M60" s="16"/>
    </row>
    <row r="61" spans="1:57" s="14" customFormat="1" ht="11.25">
      <c r="A61" s="160">
        <v>48</v>
      </c>
      <c r="B61" s="161"/>
      <c r="C61" s="162" t="s">
        <v>197</v>
      </c>
      <c r="D61" s="161" t="s">
        <v>5</v>
      </c>
      <c r="E61" s="163">
        <v>2</v>
      </c>
      <c r="F61" s="109"/>
      <c r="G61" s="166"/>
      <c r="H61" s="164">
        <f t="shared" si="4"/>
        <v>0</v>
      </c>
      <c r="I61" s="164">
        <f t="shared" si="1"/>
        <v>0</v>
      </c>
      <c r="J61" s="164">
        <f t="shared" si="2"/>
        <v>0</v>
      </c>
      <c r="K61" s="165">
        <f t="shared" si="3"/>
        <v>0</v>
      </c>
      <c r="L61" s="57">
        <v>0</v>
      </c>
      <c r="M61" s="16"/>
    </row>
    <row r="62" spans="1:57" s="14" customFormat="1" ht="11.25">
      <c r="A62" s="160">
        <v>49</v>
      </c>
      <c r="B62" s="161"/>
      <c r="C62" s="162" t="s">
        <v>117</v>
      </c>
      <c r="D62" s="161" t="s">
        <v>5</v>
      </c>
      <c r="E62" s="163">
        <v>43</v>
      </c>
      <c r="F62" s="109"/>
      <c r="G62" s="166"/>
      <c r="H62" s="164">
        <f t="shared" si="4"/>
        <v>0</v>
      </c>
      <c r="I62" s="164">
        <f t="shared" si="1"/>
        <v>0</v>
      </c>
      <c r="J62" s="164">
        <f t="shared" si="2"/>
        <v>0</v>
      </c>
      <c r="K62" s="165">
        <f t="shared" si="3"/>
        <v>0</v>
      </c>
      <c r="L62" s="57">
        <v>0</v>
      </c>
      <c r="M62" s="16"/>
    </row>
    <row r="63" spans="1:57" s="14" customFormat="1" ht="45">
      <c r="A63" s="160">
        <v>50</v>
      </c>
      <c r="B63" s="161"/>
      <c r="C63" s="162" t="s">
        <v>118</v>
      </c>
      <c r="D63" s="161" t="s">
        <v>5</v>
      </c>
      <c r="E63" s="163">
        <v>2</v>
      </c>
      <c r="F63" s="109"/>
      <c r="G63" s="166"/>
      <c r="H63" s="164">
        <f t="shared" ref="H63" si="22">SUM(F63:G63)</f>
        <v>0</v>
      </c>
      <c r="I63" s="164">
        <f t="shared" ref="I63" si="23">ROUND(E63*F63,2)</f>
        <v>0</v>
      </c>
      <c r="J63" s="164">
        <f t="shared" ref="J63" si="24">ROUND(E63*G63,2)</f>
        <v>0</v>
      </c>
      <c r="K63" s="165">
        <f t="shared" ref="K63" si="25">ROUND(E63*H63,2)</f>
        <v>0</v>
      </c>
      <c r="L63" s="57">
        <v>0</v>
      </c>
      <c r="M63" s="16"/>
    </row>
    <row r="64" spans="1:57" s="14" customFormat="1" ht="45">
      <c r="A64" s="160">
        <v>51</v>
      </c>
      <c r="B64" s="161"/>
      <c r="C64" s="162" t="s">
        <v>246</v>
      </c>
      <c r="D64" s="161" t="s">
        <v>5</v>
      </c>
      <c r="E64" s="163">
        <v>2</v>
      </c>
      <c r="F64" s="109"/>
      <c r="G64" s="166"/>
      <c r="H64" s="164">
        <f t="shared" si="4"/>
        <v>0</v>
      </c>
      <c r="I64" s="164">
        <f t="shared" si="1"/>
        <v>0</v>
      </c>
      <c r="J64" s="164">
        <f t="shared" si="2"/>
        <v>0</v>
      </c>
      <c r="K64" s="165">
        <f t="shared" si="3"/>
        <v>0</v>
      </c>
      <c r="L64" s="57">
        <v>0</v>
      </c>
      <c r="M64" s="16"/>
    </row>
    <row r="65" spans="1:56" s="14" customFormat="1" ht="22.5">
      <c r="A65" s="160">
        <v>52</v>
      </c>
      <c r="B65" s="161"/>
      <c r="C65" s="162" t="s">
        <v>119</v>
      </c>
      <c r="D65" s="161" t="s">
        <v>5</v>
      </c>
      <c r="E65" s="163">
        <v>4</v>
      </c>
      <c r="F65" s="109"/>
      <c r="G65" s="166"/>
      <c r="H65" s="164">
        <f t="shared" si="4"/>
        <v>0</v>
      </c>
      <c r="I65" s="164">
        <f t="shared" si="1"/>
        <v>0</v>
      </c>
      <c r="J65" s="164">
        <f t="shared" si="2"/>
        <v>0</v>
      </c>
      <c r="K65" s="165">
        <f t="shared" si="3"/>
        <v>0</v>
      </c>
      <c r="L65" s="57">
        <v>0</v>
      </c>
      <c r="M65" s="16"/>
    </row>
    <row r="66" spans="1:56" s="14" customFormat="1" ht="33.75">
      <c r="A66" s="160">
        <v>53</v>
      </c>
      <c r="B66" s="161"/>
      <c r="C66" s="162" t="s">
        <v>247</v>
      </c>
      <c r="D66" s="161" t="s">
        <v>5</v>
      </c>
      <c r="E66" s="163">
        <v>1</v>
      </c>
      <c r="F66" s="109"/>
      <c r="G66" s="166"/>
      <c r="H66" s="164">
        <f t="shared" ref="H66" si="26">SUM(F66:G66)</f>
        <v>0</v>
      </c>
      <c r="I66" s="164">
        <f t="shared" ref="I66" si="27">ROUND(E66*F66,2)</f>
        <v>0</v>
      </c>
      <c r="J66" s="164">
        <f t="shared" ref="J66" si="28">ROUND(E66*G66,2)</f>
        <v>0</v>
      </c>
      <c r="K66" s="165">
        <f t="shared" ref="K66" si="29">ROUND(E66*H66,2)</f>
        <v>0</v>
      </c>
      <c r="L66" s="57">
        <v>0</v>
      </c>
      <c r="M66" s="16"/>
    </row>
    <row r="67" spans="1:56" s="14" customFormat="1" ht="33.75">
      <c r="A67" s="160">
        <v>54</v>
      </c>
      <c r="B67" s="161"/>
      <c r="C67" s="162" t="s">
        <v>248</v>
      </c>
      <c r="D67" s="161" t="s">
        <v>5</v>
      </c>
      <c r="E67" s="163">
        <v>1</v>
      </c>
      <c r="F67" s="109"/>
      <c r="G67" s="166"/>
      <c r="H67" s="164">
        <f t="shared" si="4"/>
        <v>0</v>
      </c>
      <c r="I67" s="164">
        <f t="shared" si="1"/>
        <v>0</v>
      </c>
      <c r="J67" s="164">
        <f t="shared" si="2"/>
        <v>0</v>
      </c>
      <c r="K67" s="165">
        <f t="shared" si="3"/>
        <v>0</v>
      </c>
      <c r="L67" s="57">
        <v>0</v>
      </c>
      <c r="M67" s="16"/>
    </row>
    <row r="68" spans="1:56" s="14" customFormat="1" ht="22.5">
      <c r="A68" s="160">
        <v>55</v>
      </c>
      <c r="B68" s="161"/>
      <c r="C68" s="162" t="s">
        <v>120</v>
      </c>
      <c r="D68" s="161" t="s">
        <v>5</v>
      </c>
      <c r="E68" s="163">
        <v>2</v>
      </c>
      <c r="F68" s="109"/>
      <c r="G68" s="166"/>
      <c r="H68" s="164">
        <f t="shared" ref="H68:H72" si="30">SUM(F68:G68)</f>
        <v>0</v>
      </c>
      <c r="I68" s="164">
        <f t="shared" si="1"/>
        <v>0</v>
      </c>
      <c r="J68" s="164">
        <f t="shared" si="2"/>
        <v>0</v>
      </c>
      <c r="K68" s="165">
        <f t="shared" si="3"/>
        <v>0</v>
      </c>
      <c r="L68" s="57">
        <v>0</v>
      </c>
      <c r="M68" s="16"/>
    </row>
    <row r="69" spans="1:56" s="14" customFormat="1" ht="22.5">
      <c r="A69" s="160">
        <v>56</v>
      </c>
      <c r="B69" s="161"/>
      <c r="C69" s="162" t="s">
        <v>121</v>
      </c>
      <c r="D69" s="161" t="s">
        <v>5</v>
      </c>
      <c r="E69" s="163">
        <v>45</v>
      </c>
      <c r="F69" s="109"/>
      <c r="G69" s="166"/>
      <c r="H69" s="164">
        <f t="shared" ref="H69" si="31">SUM(F69:G69)</f>
        <v>0</v>
      </c>
      <c r="I69" s="164">
        <f t="shared" ref="I69" si="32">ROUND(E69*F69,2)</f>
        <v>0</v>
      </c>
      <c r="J69" s="164">
        <f t="shared" ref="J69" si="33">ROUND(E69*G69,2)</f>
        <v>0</v>
      </c>
      <c r="K69" s="165">
        <f t="shared" ref="K69" si="34">ROUND(E69*H69,2)</f>
        <v>0</v>
      </c>
      <c r="L69" s="57">
        <v>0</v>
      </c>
      <c r="M69" s="16"/>
    </row>
    <row r="70" spans="1:56" s="14" customFormat="1" ht="22.5">
      <c r="A70" s="160">
        <v>57</v>
      </c>
      <c r="B70" s="161"/>
      <c r="C70" s="162" t="s">
        <v>198</v>
      </c>
      <c r="D70" s="161" t="s">
        <v>5</v>
      </c>
      <c r="E70" s="163">
        <v>170</v>
      </c>
      <c r="F70" s="109"/>
      <c r="G70" s="166"/>
      <c r="H70" s="164">
        <f t="shared" si="30"/>
        <v>0</v>
      </c>
      <c r="I70" s="164">
        <f t="shared" si="1"/>
        <v>0</v>
      </c>
      <c r="J70" s="164">
        <f t="shared" si="2"/>
        <v>0</v>
      </c>
      <c r="K70" s="165">
        <f t="shared" si="3"/>
        <v>0</v>
      </c>
      <c r="L70" s="57">
        <v>0</v>
      </c>
      <c r="M70" s="16"/>
    </row>
    <row r="71" spans="1:56" s="14" customFormat="1" ht="22.5">
      <c r="A71" s="160">
        <v>58</v>
      </c>
      <c r="B71" s="161"/>
      <c r="C71" s="162" t="s">
        <v>122</v>
      </c>
      <c r="D71" s="161" t="s">
        <v>5</v>
      </c>
      <c r="E71" s="163">
        <v>1</v>
      </c>
      <c r="F71" s="109"/>
      <c r="G71" s="166"/>
      <c r="H71" s="164">
        <f t="shared" si="30"/>
        <v>0</v>
      </c>
      <c r="I71" s="164">
        <f t="shared" si="1"/>
        <v>0</v>
      </c>
      <c r="J71" s="164">
        <f t="shared" si="2"/>
        <v>0</v>
      </c>
      <c r="K71" s="165">
        <f t="shared" si="3"/>
        <v>0</v>
      </c>
      <c r="L71" s="57">
        <v>0</v>
      </c>
      <c r="M71" s="16"/>
    </row>
    <row r="72" spans="1:56" s="14" customFormat="1" ht="22.5">
      <c r="A72" s="160">
        <v>59</v>
      </c>
      <c r="B72" s="161"/>
      <c r="C72" s="162" t="s">
        <v>123</v>
      </c>
      <c r="D72" s="161" t="s">
        <v>5</v>
      </c>
      <c r="E72" s="163">
        <v>1</v>
      </c>
      <c r="F72" s="109"/>
      <c r="G72" s="166"/>
      <c r="H72" s="164">
        <f t="shared" si="30"/>
        <v>0</v>
      </c>
      <c r="I72" s="164">
        <f t="shared" si="1"/>
        <v>0</v>
      </c>
      <c r="J72" s="164">
        <f t="shared" si="2"/>
        <v>0</v>
      </c>
      <c r="K72" s="165">
        <f t="shared" si="3"/>
        <v>0</v>
      </c>
      <c r="L72" s="57">
        <v>0</v>
      </c>
      <c r="M72" s="16"/>
    </row>
    <row r="73" spans="1:56" s="14" customFormat="1" ht="67.5">
      <c r="A73" s="160">
        <v>60</v>
      </c>
      <c r="B73" s="161"/>
      <c r="C73" s="162" t="s">
        <v>124</v>
      </c>
      <c r="D73" s="161" t="s">
        <v>5</v>
      </c>
      <c r="E73" s="163">
        <v>4</v>
      </c>
      <c r="F73" s="109"/>
      <c r="G73" s="166"/>
      <c r="H73" s="164">
        <f t="shared" ref="H73:H91" si="35">SUM(F73:G73)</f>
        <v>0</v>
      </c>
      <c r="I73" s="164">
        <f t="shared" ref="I73:I91" si="36">ROUND(E73*F73,2)</f>
        <v>0</v>
      </c>
      <c r="J73" s="164">
        <f t="shared" ref="J73:J91" si="37">ROUND(E73*G73,2)</f>
        <v>0</v>
      </c>
      <c r="K73" s="165">
        <f t="shared" ref="K73:K91" si="38">ROUND(E73*H73,2)</f>
        <v>0</v>
      </c>
      <c r="L73" s="57">
        <v>0</v>
      </c>
      <c r="M73" s="16"/>
    </row>
    <row r="74" spans="1:56" s="14" customFormat="1" ht="45">
      <c r="A74" s="160">
        <v>61</v>
      </c>
      <c r="B74" s="161"/>
      <c r="C74" s="162" t="s">
        <v>125</v>
      </c>
      <c r="D74" s="161" t="s">
        <v>5</v>
      </c>
      <c r="E74" s="163">
        <v>24</v>
      </c>
      <c r="F74" s="207"/>
      <c r="G74" s="166"/>
      <c r="H74" s="164">
        <f t="shared" si="35"/>
        <v>0</v>
      </c>
      <c r="I74" s="164">
        <f t="shared" si="36"/>
        <v>0</v>
      </c>
      <c r="J74" s="164">
        <f t="shared" si="37"/>
        <v>0</v>
      </c>
      <c r="K74" s="165">
        <f t="shared" si="38"/>
        <v>0</v>
      </c>
      <c r="L74" s="57">
        <v>0</v>
      </c>
      <c r="M74" s="16"/>
    </row>
    <row r="75" spans="1:56" s="14" customFormat="1" ht="45">
      <c r="A75" s="160">
        <v>62</v>
      </c>
      <c r="B75" s="161"/>
      <c r="C75" s="162" t="s">
        <v>134</v>
      </c>
      <c r="D75" s="161" t="s">
        <v>5</v>
      </c>
      <c r="E75" s="163">
        <v>12</v>
      </c>
      <c r="F75" s="207"/>
      <c r="G75" s="166"/>
      <c r="H75" s="164">
        <f t="shared" ref="H75:H76" si="39">SUM(F75:G75)</f>
        <v>0</v>
      </c>
      <c r="I75" s="164">
        <f t="shared" ref="I75:I76" si="40">ROUND(E75*F75,2)</f>
        <v>0</v>
      </c>
      <c r="J75" s="164">
        <f t="shared" ref="J75:J76" si="41">ROUND(E75*G75,2)</f>
        <v>0</v>
      </c>
      <c r="K75" s="165">
        <f t="shared" ref="K75:K76" si="42">ROUND(E75*H75,2)</f>
        <v>0</v>
      </c>
      <c r="L75" s="57">
        <v>0</v>
      </c>
      <c r="M75" s="16"/>
    </row>
    <row r="76" spans="1:56" s="14" customFormat="1" ht="22.5">
      <c r="A76" s="160">
        <v>63</v>
      </c>
      <c r="B76" s="161"/>
      <c r="C76" s="162" t="s">
        <v>184</v>
      </c>
      <c r="D76" s="161" t="s">
        <v>5</v>
      </c>
      <c r="E76" s="163">
        <v>1</v>
      </c>
      <c r="F76" s="207"/>
      <c r="G76" s="166"/>
      <c r="H76" s="164">
        <f t="shared" si="39"/>
        <v>0</v>
      </c>
      <c r="I76" s="164">
        <f t="shared" si="40"/>
        <v>0</v>
      </c>
      <c r="J76" s="164">
        <f t="shared" si="41"/>
        <v>0</v>
      </c>
      <c r="K76" s="165">
        <f t="shared" si="42"/>
        <v>0</v>
      </c>
      <c r="L76" s="57">
        <v>0</v>
      </c>
      <c r="M76" s="16"/>
    </row>
    <row r="77" spans="1:56" s="14" customFormat="1" ht="33.75">
      <c r="A77" s="160">
        <v>64</v>
      </c>
      <c r="B77" s="161"/>
      <c r="C77" s="162" t="s">
        <v>185</v>
      </c>
      <c r="D77" s="161" t="s">
        <v>5</v>
      </c>
      <c r="E77" s="163">
        <v>2</v>
      </c>
      <c r="F77" s="207"/>
      <c r="G77" s="166"/>
      <c r="H77" s="164">
        <f t="shared" si="35"/>
        <v>0</v>
      </c>
      <c r="I77" s="164">
        <f t="shared" si="36"/>
        <v>0</v>
      </c>
      <c r="J77" s="164">
        <f t="shared" si="37"/>
        <v>0</v>
      </c>
      <c r="K77" s="165">
        <f t="shared" si="38"/>
        <v>0</v>
      </c>
      <c r="L77" s="57">
        <v>0</v>
      </c>
      <c r="M77" s="16"/>
    </row>
    <row r="78" spans="1:56" s="14" customFormat="1" ht="22.5">
      <c r="A78" s="160">
        <v>65</v>
      </c>
      <c r="B78" s="161"/>
      <c r="C78" s="162" t="s">
        <v>151</v>
      </c>
      <c r="D78" s="161" t="s">
        <v>5</v>
      </c>
      <c r="E78" s="163">
        <v>4</v>
      </c>
      <c r="F78" s="207"/>
      <c r="G78" s="166"/>
      <c r="H78" s="164">
        <f t="shared" si="35"/>
        <v>0</v>
      </c>
      <c r="I78" s="164">
        <f t="shared" si="36"/>
        <v>0</v>
      </c>
      <c r="J78" s="164">
        <f t="shared" si="37"/>
        <v>0</v>
      </c>
      <c r="K78" s="165">
        <f t="shared" si="38"/>
        <v>0</v>
      </c>
      <c r="L78" s="57">
        <v>0</v>
      </c>
      <c r="M78" s="16"/>
    </row>
    <row r="79" spans="1:56" s="14" customFormat="1" ht="22.5">
      <c r="A79" s="160">
        <v>66</v>
      </c>
      <c r="B79" s="161"/>
      <c r="C79" s="162" t="s">
        <v>251</v>
      </c>
      <c r="D79" s="161" t="s">
        <v>5</v>
      </c>
      <c r="E79" s="163">
        <v>6</v>
      </c>
      <c r="F79" s="207"/>
      <c r="G79" s="166"/>
      <c r="H79" s="164">
        <f t="shared" si="35"/>
        <v>0</v>
      </c>
      <c r="I79" s="164">
        <f t="shared" si="36"/>
        <v>0</v>
      </c>
      <c r="J79" s="164">
        <f t="shared" si="37"/>
        <v>0</v>
      </c>
      <c r="K79" s="165">
        <f t="shared" si="38"/>
        <v>0</v>
      </c>
      <c r="L79" s="57">
        <v>0</v>
      </c>
      <c r="M79" s="16"/>
    </row>
    <row r="80" spans="1:56" s="14" customFormat="1" ht="22.5">
      <c r="A80" s="160">
        <v>67</v>
      </c>
      <c r="B80" s="161"/>
      <c r="C80" s="162" t="s">
        <v>152</v>
      </c>
      <c r="D80" s="161" t="s">
        <v>5</v>
      </c>
      <c r="E80" s="163">
        <v>103</v>
      </c>
      <c r="F80" s="207"/>
      <c r="G80" s="166"/>
      <c r="H80" s="164">
        <f t="shared" ref="H80" si="43">SUM(F80:G80)</f>
        <v>0</v>
      </c>
      <c r="I80" s="164">
        <f t="shared" ref="I80" si="44">ROUND(E80*F80,2)</f>
        <v>0</v>
      </c>
      <c r="J80" s="164">
        <f t="shared" ref="J80" si="45">ROUND(E80*G80,2)</f>
        <v>0</v>
      </c>
      <c r="K80" s="165">
        <f t="shared" ref="K80" si="46">ROUND(E80*H80,2)</f>
        <v>0</v>
      </c>
      <c r="L80" s="57">
        <v>0</v>
      </c>
      <c r="M80" s="16"/>
      <c r="BD80" s="108"/>
    </row>
    <row r="81" spans="1:52" s="14" customFormat="1" ht="22.5">
      <c r="A81" s="160">
        <v>68</v>
      </c>
      <c r="B81" s="161"/>
      <c r="C81" s="162" t="s">
        <v>126</v>
      </c>
      <c r="D81" s="161" t="s">
        <v>5</v>
      </c>
      <c r="E81" s="163">
        <v>1200</v>
      </c>
      <c r="F81" s="207"/>
      <c r="G81" s="166"/>
      <c r="H81" s="164">
        <f t="shared" si="35"/>
        <v>0</v>
      </c>
      <c r="I81" s="164">
        <f t="shared" si="36"/>
        <v>0</v>
      </c>
      <c r="J81" s="164">
        <f t="shared" si="37"/>
        <v>0</v>
      </c>
      <c r="K81" s="165">
        <f t="shared" si="38"/>
        <v>0</v>
      </c>
      <c r="L81" s="57">
        <v>0</v>
      </c>
      <c r="M81" s="16"/>
    </row>
    <row r="82" spans="1:52" s="14" customFormat="1" ht="22.5">
      <c r="A82" s="160">
        <v>69</v>
      </c>
      <c r="B82" s="161"/>
      <c r="C82" s="162" t="s">
        <v>127</v>
      </c>
      <c r="D82" s="161" t="s">
        <v>5</v>
      </c>
      <c r="E82" s="163">
        <v>54</v>
      </c>
      <c r="F82" s="207"/>
      <c r="G82" s="166"/>
      <c r="H82" s="164">
        <f t="shared" si="35"/>
        <v>0</v>
      </c>
      <c r="I82" s="164">
        <f t="shared" si="36"/>
        <v>0</v>
      </c>
      <c r="J82" s="164">
        <f t="shared" si="37"/>
        <v>0</v>
      </c>
      <c r="K82" s="165">
        <f t="shared" si="38"/>
        <v>0</v>
      </c>
      <c r="L82" s="57">
        <v>0</v>
      </c>
      <c r="M82" s="16"/>
    </row>
    <row r="83" spans="1:52" s="14" customFormat="1" ht="22.5">
      <c r="A83" s="160">
        <v>70</v>
      </c>
      <c r="B83" s="161"/>
      <c r="C83" s="162" t="s">
        <v>128</v>
      </c>
      <c r="D83" s="161" t="s">
        <v>5</v>
      </c>
      <c r="E83" s="163">
        <v>8</v>
      </c>
      <c r="F83" s="109"/>
      <c r="G83" s="166"/>
      <c r="H83" s="164">
        <f t="shared" si="35"/>
        <v>0</v>
      </c>
      <c r="I83" s="164">
        <f t="shared" si="36"/>
        <v>0</v>
      </c>
      <c r="J83" s="164">
        <f t="shared" si="37"/>
        <v>0</v>
      </c>
      <c r="K83" s="165">
        <f t="shared" si="38"/>
        <v>0</v>
      </c>
      <c r="L83" s="57">
        <v>0</v>
      </c>
      <c r="M83" s="16"/>
    </row>
    <row r="84" spans="1:52" s="14" customFormat="1" ht="22.5">
      <c r="A84" s="160">
        <v>71</v>
      </c>
      <c r="B84" s="161"/>
      <c r="C84" s="162" t="s">
        <v>129</v>
      </c>
      <c r="D84" s="161" t="s">
        <v>5</v>
      </c>
      <c r="E84" s="163">
        <v>36</v>
      </c>
      <c r="F84" s="109"/>
      <c r="G84" s="166"/>
      <c r="H84" s="164">
        <f t="shared" ref="H84" si="47">SUM(F84:G84)</f>
        <v>0</v>
      </c>
      <c r="I84" s="164">
        <f t="shared" ref="I84" si="48">ROUND(E84*F84,2)</f>
        <v>0</v>
      </c>
      <c r="J84" s="164">
        <f t="shared" ref="J84" si="49">ROUND(E84*G84,2)</f>
        <v>0</v>
      </c>
      <c r="K84" s="165">
        <f t="shared" ref="K84" si="50">ROUND(E84*H84,2)</f>
        <v>0</v>
      </c>
      <c r="L84" s="57">
        <v>0</v>
      </c>
      <c r="M84" s="16"/>
    </row>
    <row r="85" spans="1:52" s="14" customFormat="1" ht="22.5">
      <c r="A85" s="160">
        <v>72</v>
      </c>
      <c r="B85" s="161"/>
      <c r="C85" s="162" t="s">
        <v>252</v>
      </c>
      <c r="D85" s="161" t="s">
        <v>5</v>
      </c>
      <c r="E85" s="163">
        <v>36</v>
      </c>
      <c r="F85" s="109"/>
      <c r="G85" s="166"/>
      <c r="H85" s="164">
        <f t="shared" si="35"/>
        <v>0</v>
      </c>
      <c r="I85" s="164">
        <f t="shared" si="36"/>
        <v>0</v>
      </c>
      <c r="J85" s="164">
        <f t="shared" si="37"/>
        <v>0</v>
      </c>
      <c r="K85" s="165">
        <f t="shared" si="38"/>
        <v>0</v>
      </c>
      <c r="L85" s="57">
        <v>0</v>
      </c>
      <c r="M85" s="16"/>
    </row>
    <row r="86" spans="1:52" s="14" customFormat="1" ht="22.5">
      <c r="A86" s="160">
        <v>73</v>
      </c>
      <c r="B86" s="161"/>
      <c r="C86" s="162" t="s">
        <v>130</v>
      </c>
      <c r="D86" s="161" t="s">
        <v>5</v>
      </c>
      <c r="E86" s="163">
        <v>36</v>
      </c>
      <c r="F86" s="109"/>
      <c r="G86" s="166"/>
      <c r="H86" s="164">
        <f t="shared" si="35"/>
        <v>0</v>
      </c>
      <c r="I86" s="164">
        <f t="shared" si="36"/>
        <v>0</v>
      </c>
      <c r="J86" s="164">
        <f t="shared" si="37"/>
        <v>0</v>
      </c>
      <c r="K86" s="165">
        <f t="shared" si="38"/>
        <v>0</v>
      </c>
      <c r="L86" s="57">
        <v>0</v>
      </c>
      <c r="M86" s="16"/>
    </row>
    <row r="87" spans="1:52" s="14" customFormat="1" ht="22.5">
      <c r="A87" s="160">
        <v>74</v>
      </c>
      <c r="B87" s="161"/>
      <c r="C87" s="162" t="s">
        <v>131</v>
      </c>
      <c r="D87" s="161" t="s">
        <v>5</v>
      </c>
      <c r="E87" s="163">
        <v>99</v>
      </c>
      <c r="F87" s="109"/>
      <c r="G87" s="166"/>
      <c r="H87" s="164">
        <f t="shared" si="35"/>
        <v>0</v>
      </c>
      <c r="I87" s="164">
        <f t="shared" si="36"/>
        <v>0</v>
      </c>
      <c r="J87" s="164">
        <f t="shared" si="37"/>
        <v>0</v>
      </c>
      <c r="K87" s="165">
        <f t="shared" si="38"/>
        <v>0</v>
      </c>
      <c r="L87" s="57">
        <v>0</v>
      </c>
      <c r="M87" s="16"/>
    </row>
    <row r="88" spans="1:52" s="14" customFormat="1" ht="33.75">
      <c r="A88" s="160">
        <v>75</v>
      </c>
      <c r="B88" s="161"/>
      <c r="C88" s="162" t="s">
        <v>132</v>
      </c>
      <c r="D88" s="161" t="s">
        <v>5</v>
      </c>
      <c r="E88" s="163">
        <v>15</v>
      </c>
      <c r="F88" s="109"/>
      <c r="G88" s="166"/>
      <c r="H88" s="164">
        <f t="shared" si="35"/>
        <v>0</v>
      </c>
      <c r="I88" s="164">
        <f t="shared" si="36"/>
        <v>0</v>
      </c>
      <c r="J88" s="164">
        <f t="shared" si="37"/>
        <v>0</v>
      </c>
      <c r="K88" s="165">
        <f t="shared" si="38"/>
        <v>0</v>
      </c>
      <c r="L88" s="57">
        <v>0</v>
      </c>
      <c r="M88" s="16"/>
    </row>
    <row r="89" spans="1:52" s="14" customFormat="1" ht="22.5">
      <c r="A89" s="160">
        <v>76</v>
      </c>
      <c r="B89" s="161"/>
      <c r="C89" s="162" t="s">
        <v>199</v>
      </c>
      <c r="D89" s="161" t="s">
        <v>5</v>
      </c>
      <c r="E89" s="163">
        <v>4</v>
      </c>
      <c r="F89" s="109"/>
      <c r="G89" s="166"/>
      <c r="H89" s="164">
        <f t="shared" si="35"/>
        <v>0</v>
      </c>
      <c r="I89" s="164">
        <f t="shared" si="36"/>
        <v>0</v>
      </c>
      <c r="J89" s="164">
        <f t="shared" si="37"/>
        <v>0</v>
      </c>
      <c r="K89" s="165">
        <f t="shared" si="38"/>
        <v>0</v>
      </c>
      <c r="L89" s="57">
        <v>0</v>
      </c>
      <c r="M89" s="16"/>
    </row>
    <row r="90" spans="1:52" s="14" customFormat="1" ht="22.5">
      <c r="A90" s="160">
        <v>77</v>
      </c>
      <c r="B90" s="161"/>
      <c r="C90" s="162" t="s">
        <v>200</v>
      </c>
      <c r="D90" s="161" t="s">
        <v>5</v>
      </c>
      <c r="E90" s="163">
        <v>2</v>
      </c>
      <c r="F90" s="109"/>
      <c r="G90" s="166"/>
      <c r="H90" s="164">
        <f t="shared" si="35"/>
        <v>0</v>
      </c>
      <c r="I90" s="164">
        <f t="shared" si="36"/>
        <v>0</v>
      </c>
      <c r="J90" s="164">
        <f t="shared" si="37"/>
        <v>0</v>
      </c>
      <c r="K90" s="165">
        <f t="shared" si="38"/>
        <v>0</v>
      </c>
      <c r="L90" s="57">
        <v>0</v>
      </c>
      <c r="M90" s="16"/>
    </row>
    <row r="91" spans="1:52" s="14" customFormat="1" ht="11.25">
      <c r="A91" s="167">
        <v>78</v>
      </c>
      <c r="B91" s="168"/>
      <c r="C91" s="169" t="s">
        <v>30</v>
      </c>
      <c r="D91" s="168" t="s">
        <v>20</v>
      </c>
      <c r="E91" s="170">
        <v>5</v>
      </c>
      <c r="F91" s="119"/>
      <c r="G91" s="171"/>
      <c r="H91" s="172">
        <f t="shared" si="35"/>
        <v>0</v>
      </c>
      <c r="I91" s="172">
        <f t="shared" si="36"/>
        <v>0</v>
      </c>
      <c r="J91" s="172">
        <f t="shared" si="37"/>
        <v>0</v>
      </c>
      <c r="K91" s="173">
        <f t="shared" si="38"/>
        <v>0</v>
      </c>
      <c r="L91" s="128">
        <v>0</v>
      </c>
      <c r="M91" s="129"/>
    </row>
    <row r="92" spans="1:52" ht="12.75" customHeight="1">
      <c r="A92" s="174">
        <v>79</v>
      </c>
      <c r="B92" s="175" t="s">
        <v>253</v>
      </c>
      <c r="C92" s="175" t="s">
        <v>254</v>
      </c>
      <c r="D92" s="176"/>
      <c r="E92" s="177"/>
      <c r="F92" s="9"/>
      <c r="G92" s="9"/>
      <c r="H92" s="9"/>
      <c r="I92" s="9">
        <f>SUBTOTAL(9,I93:I149)</f>
        <v>0</v>
      </c>
      <c r="J92" s="9">
        <f>SUBTOTAL(9,J93:J149)</f>
        <v>0</v>
      </c>
      <c r="K92" s="9">
        <f>SUBTOTAL(9,K93:K149)</f>
        <v>0</v>
      </c>
      <c r="L92" s="9"/>
      <c r="M92" s="9"/>
      <c r="P92" s="104"/>
      <c r="Q92" s="95"/>
      <c r="R92" s="96"/>
      <c r="S92" s="96"/>
      <c r="T92" s="96"/>
      <c r="U92" s="96" t="e">
        <f>SUBTOTAL(9,#REF!)</f>
        <v>#REF!</v>
      </c>
      <c r="V92" s="96" t="e">
        <f>SUBTOTAL(9,#REF!)</f>
        <v>#REF!</v>
      </c>
      <c r="W92" s="96" t="e">
        <f>SUBTOTAL(9,#REF!)</f>
        <v>#REF!</v>
      </c>
      <c r="X92" s="84" t="e">
        <f>SUBTOTAL(9,#REF!)</f>
        <v>#REF!</v>
      </c>
      <c r="Y92" s="96"/>
      <c r="Z92" s="105" t="e">
        <f>SUBTOTAL(9,#REF!)</f>
        <v>#REF!</v>
      </c>
      <c r="AB92" s="104"/>
      <c r="AC92" s="95"/>
      <c r="AD92" s="96"/>
      <c r="AE92" s="96"/>
      <c r="AF92" s="96"/>
      <c r="AG92" s="96" t="e">
        <f>SUBTOTAL(9,#REF!)</f>
        <v>#REF!</v>
      </c>
      <c r="AH92" s="96" t="e">
        <f>SUBTOTAL(9,#REF!)</f>
        <v>#REF!</v>
      </c>
      <c r="AI92" s="96" t="e">
        <f>SUBTOTAL(9,#REF!)</f>
        <v>#REF!</v>
      </c>
      <c r="AJ92" s="84" t="e">
        <f>SUBTOTAL(9,#REF!)</f>
        <v>#REF!</v>
      </c>
      <c r="AK92" s="96"/>
      <c r="AL92" s="105" t="e">
        <f>SUBTOTAL(9,#REF!)</f>
        <v>#REF!</v>
      </c>
      <c r="AN92" s="104"/>
      <c r="AO92" s="95"/>
      <c r="AP92" s="96"/>
      <c r="AQ92" s="96"/>
      <c r="AR92" s="96"/>
      <c r="AS92" s="96" t="e">
        <f>SUBTOTAL(9,#REF!)</f>
        <v>#REF!</v>
      </c>
      <c r="AT92" s="96" t="e">
        <f>SUBTOTAL(9,#REF!)</f>
        <v>#REF!</v>
      </c>
      <c r="AU92" s="96" t="e">
        <f>SUBTOTAL(9,#REF!)</f>
        <v>#REF!</v>
      </c>
      <c r="AV92" s="84" t="e">
        <f>SUBTOTAL(9,#REF!)</f>
        <v>#REF!</v>
      </c>
      <c r="AW92" s="96"/>
      <c r="AX92" s="26" t="e">
        <f>K92-X92-AJ92-AV92</f>
        <v>#REF!</v>
      </c>
      <c r="AZ92" s="124"/>
    </row>
    <row r="93" spans="1:52" s="14" customFormat="1" ht="67.5">
      <c r="A93" s="154">
        <v>80</v>
      </c>
      <c r="B93" s="155"/>
      <c r="C93" s="156" t="s">
        <v>258</v>
      </c>
      <c r="D93" s="155" t="s">
        <v>5</v>
      </c>
      <c r="E93" s="157">
        <v>1</v>
      </c>
      <c r="F93" s="208"/>
      <c r="G93" s="121"/>
      <c r="H93" s="158">
        <f>SUM(F93:G93)</f>
        <v>0</v>
      </c>
      <c r="I93" s="158">
        <f t="shared" ref="I93:I94" si="51">ROUND(E93*F93,2)</f>
        <v>0</v>
      </c>
      <c r="J93" s="158">
        <f t="shared" ref="J93:J137" si="52">ROUND(E93*G93,2)</f>
        <v>0</v>
      </c>
      <c r="K93" s="159">
        <f t="shared" ref="K93:K137" si="53">ROUND(E93*H93,2)</f>
        <v>0</v>
      </c>
      <c r="L93" s="125">
        <v>0</v>
      </c>
      <c r="M93" s="126"/>
    </row>
    <row r="94" spans="1:52" s="14" customFormat="1" ht="33.75">
      <c r="A94" s="160">
        <v>81</v>
      </c>
      <c r="B94" s="161"/>
      <c r="C94" s="162" t="s">
        <v>257</v>
      </c>
      <c r="D94" s="161" t="s">
        <v>5</v>
      </c>
      <c r="E94" s="163">
        <v>1</v>
      </c>
      <c r="F94" s="207"/>
      <c r="G94" s="109"/>
      <c r="H94" s="164">
        <f t="shared" ref="H94" si="54">SUM(F94:G94)</f>
        <v>0</v>
      </c>
      <c r="I94" s="164">
        <f t="shared" si="51"/>
        <v>0</v>
      </c>
      <c r="J94" s="164">
        <f t="shared" si="52"/>
        <v>0</v>
      </c>
      <c r="K94" s="165">
        <f t="shared" si="53"/>
        <v>0</v>
      </c>
      <c r="L94" s="57">
        <v>0</v>
      </c>
      <c r="M94" s="16"/>
    </row>
    <row r="95" spans="1:52" s="14" customFormat="1" ht="22.5">
      <c r="A95" s="160">
        <v>82</v>
      </c>
      <c r="B95" s="161"/>
      <c r="C95" s="162" t="s">
        <v>259</v>
      </c>
      <c r="D95" s="161" t="s">
        <v>5</v>
      </c>
      <c r="E95" s="163">
        <v>1</v>
      </c>
      <c r="F95" s="207"/>
      <c r="G95" s="109"/>
      <c r="H95" s="164">
        <f t="shared" ref="H95" si="55">SUM(F95:G95)</f>
        <v>0</v>
      </c>
      <c r="I95" s="164">
        <f t="shared" ref="I95" si="56">ROUND(E95*F95,2)</f>
        <v>0</v>
      </c>
      <c r="J95" s="164">
        <f t="shared" ref="J95" si="57">ROUND(E95*G95,2)</f>
        <v>0</v>
      </c>
      <c r="K95" s="165">
        <f t="shared" ref="K95" si="58">ROUND(E95*H95,2)</f>
        <v>0</v>
      </c>
      <c r="L95" s="57">
        <v>0</v>
      </c>
      <c r="M95" s="16"/>
    </row>
    <row r="96" spans="1:52" s="14" customFormat="1" ht="22.5">
      <c r="A96" s="160">
        <v>83</v>
      </c>
      <c r="B96" s="161"/>
      <c r="C96" s="162" t="s">
        <v>255</v>
      </c>
      <c r="D96" s="161" t="s">
        <v>5</v>
      </c>
      <c r="E96" s="163">
        <v>1</v>
      </c>
      <c r="F96" s="109"/>
      <c r="G96" s="109"/>
      <c r="H96" s="164">
        <f>SUM(F96:G96)</f>
        <v>0</v>
      </c>
      <c r="I96" s="164">
        <f>ROUND(E96*F96,2)</f>
        <v>0</v>
      </c>
      <c r="J96" s="164">
        <f t="shared" si="52"/>
        <v>0</v>
      </c>
      <c r="K96" s="165">
        <f t="shared" si="53"/>
        <v>0</v>
      </c>
      <c r="L96" s="57">
        <v>0</v>
      </c>
      <c r="M96" s="16"/>
    </row>
    <row r="97" spans="1:57" s="14" customFormat="1" ht="22.5">
      <c r="A97" s="160">
        <v>84</v>
      </c>
      <c r="B97" s="161"/>
      <c r="C97" s="162" t="s">
        <v>133</v>
      </c>
      <c r="D97" s="161" t="s">
        <v>5</v>
      </c>
      <c r="E97" s="163">
        <v>2</v>
      </c>
      <c r="F97" s="109"/>
      <c r="G97" s="109"/>
      <c r="H97" s="164">
        <f t="shared" ref="H97" si="59">SUM(F97:G97)</f>
        <v>0</v>
      </c>
      <c r="I97" s="164">
        <f t="shared" ref="I97:I139" si="60">ROUND(E97*F97,2)</f>
        <v>0</v>
      </c>
      <c r="J97" s="164">
        <f t="shared" si="52"/>
        <v>0</v>
      </c>
      <c r="K97" s="165">
        <f t="shared" si="53"/>
        <v>0</v>
      </c>
      <c r="L97" s="57">
        <v>0</v>
      </c>
      <c r="M97" s="16"/>
    </row>
    <row r="98" spans="1:57" s="14" customFormat="1" ht="11.25">
      <c r="A98" s="160">
        <v>85</v>
      </c>
      <c r="B98" s="161"/>
      <c r="C98" s="162" t="s">
        <v>94</v>
      </c>
      <c r="D98" s="161" t="s">
        <v>5</v>
      </c>
      <c r="E98" s="163">
        <v>2</v>
      </c>
      <c r="F98" s="109"/>
      <c r="G98" s="166"/>
      <c r="H98" s="164">
        <f t="shared" ref="H98:H104" si="61">SUM(F98:G98)</f>
        <v>0</v>
      </c>
      <c r="I98" s="164">
        <f t="shared" si="60"/>
        <v>0</v>
      </c>
      <c r="J98" s="164">
        <f t="shared" si="52"/>
        <v>0</v>
      </c>
      <c r="K98" s="165">
        <f t="shared" si="53"/>
        <v>0</v>
      </c>
      <c r="L98" s="57">
        <v>0</v>
      </c>
      <c r="M98" s="16"/>
    </row>
    <row r="99" spans="1:57" s="14" customFormat="1" ht="22.5">
      <c r="A99" s="160">
        <v>86</v>
      </c>
      <c r="B99" s="161"/>
      <c r="C99" s="162" t="s">
        <v>95</v>
      </c>
      <c r="D99" s="161" t="s">
        <v>5</v>
      </c>
      <c r="E99" s="163">
        <v>1</v>
      </c>
      <c r="F99" s="109"/>
      <c r="G99" s="166"/>
      <c r="H99" s="164">
        <f t="shared" si="61"/>
        <v>0</v>
      </c>
      <c r="I99" s="164">
        <f t="shared" si="60"/>
        <v>0</v>
      </c>
      <c r="J99" s="164">
        <f t="shared" si="52"/>
        <v>0</v>
      </c>
      <c r="K99" s="165">
        <f t="shared" si="53"/>
        <v>0</v>
      </c>
      <c r="L99" s="57">
        <v>0</v>
      </c>
      <c r="M99" s="16"/>
    </row>
    <row r="100" spans="1:57" s="14" customFormat="1" ht="22.5">
      <c r="A100" s="160">
        <v>87</v>
      </c>
      <c r="B100" s="161"/>
      <c r="C100" s="162" t="s">
        <v>96</v>
      </c>
      <c r="D100" s="161" t="s">
        <v>5</v>
      </c>
      <c r="E100" s="163">
        <v>1</v>
      </c>
      <c r="F100" s="109"/>
      <c r="G100" s="166"/>
      <c r="H100" s="164">
        <f t="shared" si="61"/>
        <v>0</v>
      </c>
      <c r="I100" s="164">
        <f t="shared" si="60"/>
        <v>0</v>
      </c>
      <c r="J100" s="164">
        <f t="shared" si="52"/>
        <v>0</v>
      </c>
      <c r="K100" s="165">
        <f t="shared" si="53"/>
        <v>0</v>
      </c>
      <c r="L100" s="57">
        <v>0</v>
      </c>
      <c r="M100" s="16"/>
    </row>
    <row r="101" spans="1:57" s="14" customFormat="1" ht="22.5">
      <c r="A101" s="160">
        <v>88</v>
      </c>
      <c r="B101" s="161"/>
      <c r="C101" s="162" t="s">
        <v>97</v>
      </c>
      <c r="D101" s="161" t="s">
        <v>5</v>
      </c>
      <c r="E101" s="163">
        <v>1</v>
      </c>
      <c r="F101" s="109"/>
      <c r="G101" s="166"/>
      <c r="H101" s="164">
        <f t="shared" si="61"/>
        <v>0</v>
      </c>
      <c r="I101" s="164">
        <f t="shared" si="60"/>
        <v>0</v>
      </c>
      <c r="J101" s="164">
        <f t="shared" si="52"/>
        <v>0</v>
      </c>
      <c r="K101" s="165">
        <f t="shared" si="53"/>
        <v>0</v>
      </c>
      <c r="L101" s="57">
        <v>0</v>
      </c>
      <c r="M101" s="16"/>
    </row>
    <row r="102" spans="1:57" s="14" customFormat="1" ht="22.5">
      <c r="A102" s="160">
        <v>89</v>
      </c>
      <c r="B102" s="161"/>
      <c r="C102" s="162" t="s">
        <v>102</v>
      </c>
      <c r="D102" s="161" t="s">
        <v>5</v>
      </c>
      <c r="E102" s="163">
        <v>1</v>
      </c>
      <c r="F102" s="109"/>
      <c r="G102" s="166"/>
      <c r="H102" s="164">
        <f t="shared" si="61"/>
        <v>0</v>
      </c>
      <c r="I102" s="164">
        <f t="shared" si="60"/>
        <v>0</v>
      </c>
      <c r="J102" s="164">
        <f t="shared" si="52"/>
        <v>0</v>
      </c>
      <c r="K102" s="165">
        <f t="shared" si="53"/>
        <v>0</v>
      </c>
      <c r="L102" s="57">
        <v>0</v>
      </c>
      <c r="M102" s="16"/>
    </row>
    <row r="103" spans="1:57" s="14" customFormat="1" ht="22.5">
      <c r="A103" s="160">
        <v>90</v>
      </c>
      <c r="B103" s="161"/>
      <c r="C103" s="162" t="s">
        <v>103</v>
      </c>
      <c r="D103" s="161" t="s">
        <v>5</v>
      </c>
      <c r="E103" s="163">
        <v>1</v>
      </c>
      <c r="F103" s="109"/>
      <c r="G103" s="166"/>
      <c r="H103" s="164">
        <f t="shared" si="61"/>
        <v>0</v>
      </c>
      <c r="I103" s="164">
        <f t="shared" si="60"/>
        <v>0</v>
      </c>
      <c r="J103" s="164">
        <f t="shared" si="52"/>
        <v>0</v>
      </c>
      <c r="K103" s="165">
        <f t="shared" si="53"/>
        <v>0</v>
      </c>
      <c r="L103" s="57">
        <v>0</v>
      </c>
      <c r="M103" s="16"/>
    </row>
    <row r="104" spans="1:57" s="14" customFormat="1" ht="22.5">
      <c r="A104" s="160">
        <v>91</v>
      </c>
      <c r="B104" s="161"/>
      <c r="C104" s="162" t="s">
        <v>104</v>
      </c>
      <c r="D104" s="161" t="s">
        <v>5</v>
      </c>
      <c r="E104" s="163">
        <v>1</v>
      </c>
      <c r="F104" s="109"/>
      <c r="G104" s="166"/>
      <c r="H104" s="164">
        <f t="shared" si="61"/>
        <v>0</v>
      </c>
      <c r="I104" s="164">
        <f t="shared" si="60"/>
        <v>0</v>
      </c>
      <c r="J104" s="164">
        <f t="shared" si="52"/>
        <v>0</v>
      </c>
      <c r="K104" s="165">
        <f t="shared" si="53"/>
        <v>0</v>
      </c>
      <c r="L104" s="57">
        <v>0</v>
      </c>
      <c r="M104" s="16"/>
    </row>
    <row r="105" spans="1:57" s="14" customFormat="1" ht="22.5">
      <c r="A105" s="160">
        <v>92</v>
      </c>
      <c r="B105" s="161"/>
      <c r="C105" s="162" t="s">
        <v>189</v>
      </c>
      <c r="D105" s="161" t="s">
        <v>5</v>
      </c>
      <c r="E105" s="163">
        <v>2</v>
      </c>
      <c r="F105" s="109"/>
      <c r="G105" s="166"/>
      <c r="H105" s="164">
        <f t="shared" ref="H105" si="62">SUM(F105:G105)</f>
        <v>0</v>
      </c>
      <c r="I105" s="164">
        <f t="shared" si="60"/>
        <v>0</v>
      </c>
      <c r="J105" s="164">
        <f t="shared" si="52"/>
        <v>0</v>
      </c>
      <c r="K105" s="165">
        <f t="shared" si="53"/>
        <v>0</v>
      </c>
      <c r="L105" s="57">
        <v>0</v>
      </c>
      <c r="M105" s="16"/>
    </row>
    <row r="106" spans="1:57" s="14" customFormat="1" ht="22.5">
      <c r="A106" s="160">
        <v>93</v>
      </c>
      <c r="B106" s="161"/>
      <c r="C106" s="162" t="s">
        <v>105</v>
      </c>
      <c r="D106" s="161" t="s">
        <v>5</v>
      </c>
      <c r="E106" s="163">
        <v>6</v>
      </c>
      <c r="F106" s="109"/>
      <c r="G106" s="166"/>
      <c r="H106" s="164">
        <f t="shared" ref="H106:H131" si="63">SUM(F106:G106)</f>
        <v>0</v>
      </c>
      <c r="I106" s="164">
        <f t="shared" si="60"/>
        <v>0</v>
      </c>
      <c r="J106" s="164">
        <f t="shared" si="52"/>
        <v>0</v>
      </c>
      <c r="K106" s="165">
        <f t="shared" si="53"/>
        <v>0</v>
      </c>
      <c r="L106" s="57">
        <v>0</v>
      </c>
      <c r="M106" s="16"/>
    </row>
    <row r="107" spans="1:57" s="14" customFormat="1" ht="22.5">
      <c r="A107" s="160">
        <v>94</v>
      </c>
      <c r="B107" s="161"/>
      <c r="C107" s="162" t="s">
        <v>106</v>
      </c>
      <c r="D107" s="161" t="s">
        <v>5</v>
      </c>
      <c r="E107" s="163">
        <v>1</v>
      </c>
      <c r="F107" s="109"/>
      <c r="G107" s="166"/>
      <c r="H107" s="164">
        <f t="shared" si="63"/>
        <v>0</v>
      </c>
      <c r="I107" s="164">
        <f t="shared" si="60"/>
        <v>0</v>
      </c>
      <c r="J107" s="164">
        <f t="shared" si="52"/>
        <v>0</v>
      </c>
      <c r="K107" s="165">
        <f t="shared" si="53"/>
        <v>0</v>
      </c>
      <c r="L107" s="57">
        <v>0</v>
      </c>
      <c r="M107" s="16"/>
    </row>
    <row r="108" spans="1:57" s="14" customFormat="1" ht="11.25">
      <c r="A108" s="160">
        <v>95</v>
      </c>
      <c r="B108" s="161"/>
      <c r="C108" s="162" t="s">
        <v>107</v>
      </c>
      <c r="D108" s="161" t="s">
        <v>5</v>
      </c>
      <c r="E108" s="163">
        <v>2</v>
      </c>
      <c r="F108" s="109"/>
      <c r="G108" s="166"/>
      <c r="H108" s="164">
        <f t="shared" si="63"/>
        <v>0</v>
      </c>
      <c r="I108" s="164">
        <f t="shared" si="60"/>
        <v>0</v>
      </c>
      <c r="J108" s="164">
        <f t="shared" si="52"/>
        <v>0</v>
      </c>
      <c r="K108" s="165">
        <f t="shared" si="53"/>
        <v>0</v>
      </c>
      <c r="L108" s="57">
        <v>0</v>
      </c>
      <c r="M108" s="16"/>
    </row>
    <row r="109" spans="1:57" s="14" customFormat="1" ht="22.5">
      <c r="A109" s="160">
        <v>96</v>
      </c>
      <c r="B109" s="161"/>
      <c r="C109" s="162" t="s">
        <v>108</v>
      </c>
      <c r="D109" s="161" t="s">
        <v>5</v>
      </c>
      <c r="E109" s="163">
        <v>2</v>
      </c>
      <c r="F109" s="109"/>
      <c r="G109" s="166"/>
      <c r="H109" s="164">
        <f t="shared" si="63"/>
        <v>0</v>
      </c>
      <c r="I109" s="164">
        <f t="shared" si="60"/>
        <v>0</v>
      </c>
      <c r="J109" s="164">
        <f t="shared" si="52"/>
        <v>0</v>
      </c>
      <c r="K109" s="165">
        <f t="shared" si="53"/>
        <v>0</v>
      </c>
      <c r="L109" s="57">
        <v>0</v>
      </c>
      <c r="M109" s="16"/>
    </row>
    <row r="110" spans="1:57" s="14" customFormat="1" ht="22.5">
      <c r="A110" s="160">
        <v>97</v>
      </c>
      <c r="B110" s="161"/>
      <c r="C110" s="162" t="s">
        <v>109</v>
      </c>
      <c r="D110" s="161" t="s">
        <v>5</v>
      </c>
      <c r="E110" s="163">
        <v>2</v>
      </c>
      <c r="F110" s="109"/>
      <c r="G110" s="166"/>
      <c r="H110" s="164">
        <f t="shared" si="63"/>
        <v>0</v>
      </c>
      <c r="I110" s="164">
        <f t="shared" si="60"/>
        <v>0</v>
      </c>
      <c r="J110" s="164">
        <f t="shared" si="52"/>
        <v>0</v>
      </c>
      <c r="K110" s="165">
        <f t="shared" si="53"/>
        <v>0</v>
      </c>
      <c r="L110" s="57">
        <v>0</v>
      </c>
      <c r="M110" s="16"/>
      <c r="BE110" s="17"/>
    </row>
    <row r="111" spans="1:57" s="14" customFormat="1" ht="33.75">
      <c r="A111" s="160">
        <v>98</v>
      </c>
      <c r="B111" s="161"/>
      <c r="C111" s="162" t="s">
        <v>186</v>
      </c>
      <c r="D111" s="161" t="s">
        <v>5</v>
      </c>
      <c r="E111" s="163">
        <v>3</v>
      </c>
      <c r="F111" s="109"/>
      <c r="G111" s="166"/>
      <c r="H111" s="164">
        <f t="shared" si="63"/>
        <v>0</v>
      </c>
      <c r="I111" s="164">
        <f t="shared" si="60"/>
        <v>0</v>
      </c>
      <c r="J111" s="164">
        <f t="shared" si="52"/>
        <v>0</v>
      </c>
      <c r="K111" s="165">
        <f t="shared" si="53"/>
        <v>0</v>
      </c>
      <c r="L111" s="57">
        <v>0</v>
      </c>
      <c r="M111" s="16"/>
    </row>
    <row r="112" spans="1:57" s="14" customFormat="1" ht="22.5">
      <c r="A112" s="160">
        <v>99</v>
      </c>
      <c r="B112" s="161"/>
      <c r="C112" s="162" t="s">
        <v>187</v>
      </c>
      <c r="D112" s="161" t="s">
        <v>5</v>
      </c>
      <c r="E112" s="163">
        <v>8</v>
      </c>
      <c r="F112" s="109"/>
      <c r="G112" s="166"/>
      <c r="H112" s="164">
        <f t="shared" si="63"/>
        <v>0</v>
      </c>
      <c r="I112" s="164">
        <f t="shared" si="60"/>
        <v>0</v>
      </c>
      <c r="J112" s="164">
        <f t="shared" si="52"/>
        <v>0</v>
      </c>
      <c r="K112" s="165">
        <f t="shared" si="53"/>
        <v>0</v>
      </c>
      <c r="L112" s="57">
        <v>0</v>
      </c>
      <c r="M112" s="16"/>
    </row>
    <row r="113" spans="1:57" s="14" customFormat="1" ht="33.75">
      <c r="A113" s="160">
        <v>100</v>
      </c>
      <c r="B113" s="161"/>
      <c r="C113" s="162" t="s">
        <v>188</v>
      </c>
      <c r="D113" s="161" t="s">
        <v>5</v>
      </c>
      <c r="E113" s="163">
        <v>0</v>
      </c>
      <c r="F113" s="109"/>
      <c r="G113" s="166"/>
      <c r="H113" s="164">
        <f t="shared" si="63"/>
        <v>0</v>
      </c>
      <c r="I113" s="164">
        <f t="shared" si="60"/>
        <v>0</v>
      </c>
      <c r="J113" s="164">
        <f t="shared" si="52"/>
        <v>0</v>
      </c>
      <c r="K113" s="165">
        <f t="shared" si="53"/>
        <v>0</v>
      </c>
      <c r="L113" s="57">
        <v>0</v>
      </c>
      <c r="M113" s="16"/>
    </row>
    <row r="114" spans="1:57" s="14" customFormat="1" ht="11.25">
      <c r="A114" s="160">
        <v>101</v>
      </c>
      <c r="B114" s="161"/>
      <c r="C114" s="162" t="s">
        <v>194</v>
      </c>
      <c r="D114" s="161" t="s">
        <v>5</v>
      </c>
      <c r="E114" s="163">
        <v>2</v>
      </c>
      <c r="F114" s="109"/>
      <c r="G114" s="166"/>
      <c r="H114" s="164">
        <f t="shared" si="63"/>
        <v>0</v>
      </c>
      <c r="I114" s="164">
        <f t="shared" si="60"/>
        <v>0</v>
      </c>
      <c r="J114" s="164">
        <f t="shared" si="52"/>
        <v>0</v>
      </c>
      <c r="K114" s="165">
        <f t="shared" si="53"/>
        <v>0</v>
      </c>
      <c r="L114" s="57">
        <v>0</v>
      </c>
      <c r="M114" s="16"/>
      <c r="BE114" s="17"/>
    </row>
    <row r="115" spans="1:57" s="14" customFormat="1" ht="11.25">
      <c r="A115" s="160">
        <v>102</v>
      </c>
      <c r="B115" s="161"/>
      <c r="C115" s="162" t="s">
        <v>195</v>
      </c>
      <c r="D115" s="161" t="s">
        <v>5</v>
      </c>
      <c r="E115" s="163">
        <v>2</v>
      </c>
      <c r="F115" s="109"/>
      <c r="G115" s="166"/>
      <c r="H115" s="164">
        <f t="shared" si="63"/>
        <v>0</v>
      </c>
      <c r="I115" s="164">
        <f t="shared" si="60"/>
        <v>0</v>
      </c>
      <c r="J115" s="164">
        <f t="shared" si="52"/>
        <v>0</v>
      </c>
      <c r="K115" s="165">
        <f t="shared" si="53"/>
        <v>0</v>
      </c>
      <c r="L115" s="57">
        <v>0</v>
      </c>
      <c r="M115" s="16"/>
      <c r="BE115" s="17"/>
    </row>
    <row r="116" spans="1:57" s="14" customFormat="1" ht="11.25">
      <c r="A116" s="160">
        <v>103</v>
      </c>
      <c r="B116" s="161"/>
      <c r="C116" s="162" t="s">
        <v>196</v>
      </c>
      <c r="D116" s="161" t="s">
        <v>5</v>
      </c>
      <c r="E116" s="163">
        <v>2</v>
      </c>
      <c r="F116" s="109"/>
      <c r="G116" s="166"/>
      <c r="H116" s="164">
        <f t="shared" si="63"/>
        <v>0</v>
      </c>
      <c r="I116" s="164">
        <f t="shared" si="60"/>
        <v>0</v>
      </c>
      <c r="J116" s="164">
        <f t="shared" si="52"/>
        <v>0</v>
      </c>
      <c r="K116" s="165">
        <f t="shared" si="53"/>
        <v>0</v>
      </c>
      <c r="L116" s="57">
        <v>0</v>
      </c>
      <c r="M116" s="16"/>
      <c r="BE116" s="17"/>
    </row>
    <row r="117" spans="1:57" s="14" customFormat="1" ht="11.25">
      <c r="A117" s="160">
        <v>104</v>
      </c>
      <c r="B117" s="161"/>
      <c r="C117" s="162" t="s">
        <v>193</v>
      </c>
      <c r="D117" s="161" t="s">
        <v>5</v>
      </c>
      <c r="E117" s="163">
        <v>2</v>
      </c>
      <c r="F117" s="109"/>
      <c r="G117" s="166"/>
      <c r="H117" s="164">
        <f t="shared" si="63"/>
        <v>0</v>
      </c>
      <c r="I117" s="164">
        <f t="shared" si="60"/>
        <v>0</v>
      </c>
      <c r="J117" s="164">
        <f t="shared" si="52"/>
        <v>0</v>
      </c>
      <c r="K117" s="165">
        <f t="shared" si="53"/>
        <v>0</v>
      </c>
      <c r="L117" s="57">
        <v>0</v>
      </c>
      <c r="M117" s="16"/>
      <c r="BE117" s="17"/>
    </row>
    <row r="118" spans="1:57" s="14" customFormat="1" ht="11.25">
      <c r="A118" s="160">
        <v>105</v>
      </c>
      <c r="B118" s="161"/>
      <c r="C118" s="162" t="s">
        <v>112</v>
      </c>
      <c r="D118" s="161" t="s">
        <v>5</v>
      </c>
      <c r="E118" s="163">
        <v>2</v>
      </c>
      <c r="F118" s="109"/>
      <c r="G118" s="166"/>
      <c r="H118" s="164">
        <f t="shared" si="63"/>
        <v>0</v>
      </c>
      <c r="I118" s="164">
        <f t="shared" si="60"/>
        <v>0</v>
      </c>
      <c r="J118" s="164">
        <f t="shared" si="52"/>
        <v>0</v>
      </c>
      <c r="K118" s="165">
        <f t="shared" si="53"/>
        <v>0</v>
      </c>
      <c r="L118" s="57">
        <v>0</v>
      </c>
      <c r="M118" s="16"/>
      <c r="BE118" s="17"/>
    </row>
    <row r="119" spans="1:57" s="14" customFormat="1" ht="11.25">
      <c r="A119" s="160">
        <v>106</v>
      </c>
      <c r="B119" s="161"/>
      <c r="C119" s="162" t="s">
        <v>113</v>
      </c>
      <c r="D119" s="161" t="s">
        <v>5</v>
      </c>
      <c r="E119" s="163">
        <v>2</v>
      </c>
      <c r="F119" s="109"/>
      <c r="G119" s="166"/>
      <c r="H119" s="164">
        <f t="shared" si="63"/>
        <v>0</v>
      </c>
      <c r="I119" s="164">
        <f t="shared" si="60"/>
        <v>0</v>
      </c>
      <c r="J119" s="164">
        <f t="shared" si="52"/>
        <v>0</v>
      </c>
      <c r="K119" s="165">
        <f t="shared" si="53"/>
        <v>0</v>
      </c>
      <c r="L119" s="57">
        <v>0</v>
      </c>
      <c r="M119" s="16"/>
      <c r="BE119" s="17"/>
    </row>
    <row r="120" spans="1:57" s="14" customFormat="1" ht="11.25">
      <c r="A120" s="160">
        <v>107</v>
      </c>
      <c r="B120" s="161"/>
      <c r="C120" s="162" t="s">
        <v>115</v>
      </c>
      <c r="D120" s="161" t="s">
        <v>5</v>
      </c>
      <c r="E120" s="163">
        <v>4</v>
      </c>
      <c r="F120" s="109"/>
      <c r="G120" s="166"/>
      <c r="H120" s="164">
        <f t="shared" si="63"/>
        <v>0</v>
      </c>
      <c r="I120" s="164">
        <f t="shared" si="60"/>
        <v>0</v>
      </c>
      <c r="J120" s="164">
        <f t="shared" si="52"/>
        <v>0</v>
      </c>
      <c r="K120" s="165">
        <f t="shared" si="53"/>
        <v>0</v>
      </c>
      <c r="L120" s="57">
        <v>0</v>
      </c>
      <c r="M120" s="16"/>
      <c r="BE120" s="17"/>
    </row>
    <row r="121" spans="1:57" s="14" customFormat="1" ht="11.25">
      <c r="A121" s="160">
        <v>108</v>
      </c>
      <c r="B121" s="161"/>
      <c r="C121" s="162" t="s">
        <v>190</v>
      </c>
      <c r="D121" s="161" t="s">
        <v>5</v>
      </c>
      <c r="E121" s="163">
        <v>20</v>
      </c>
      <c r="F121" s="109"/>
      <c r="G121" s="166"/>
      <c r="H121" s="164">
        <f t="shared" si="63"/>
        <v>0</v>
      </c>
      <c r="I121" s="164">
        <f t="shared" si="60"/>
        <v>0</v>
      </c>
      <c r="J121" s="164">
        <f t="shared" si="52"/>
        <v>0</v>
      </c>
      <c r="K121" s="165">
        <f t="shared" si="53"/>
        <v>0</v>
      </c>
      <c r="L121" s="57">
        <v>0</v>
      </c>
      <c r="M121" s="16"/>
      <c r="BE121" s="17"/>
    </row>
    <row r="122" spans="1:57" s="14" customFormat="1" ht="11.25">
      <c r="A122" s="160">
        <v>109</v>
      </c>
      <c r="B122" s="161"/>
      <c r="C122" s="162" t="s">
        <v>191</v>
      </c>
      <c r="D122" s="161" t="s">
        <v>5</v>
      </c>
      <c r="E122" s="163">
        <v>4</v>
      </c>
      <c r="F122" s="109"/>
      <c r="G122" s="166"/>
      <c r="H122" s="164">
        <f t="shared" si="63"/>
        <v>0</v>
      </c>
      <c r="I122" s="164">
        <f t="shared" si="60"/>
        <v>0</v>
      </c>
      <c r="J122" s="164">
        <f t="shared" si="52"/>
        <v>0</v>
      </c>
      <c r="K122" s="165">
        <f t="shared" si="53"/>
        <v>0</v>
      </c>
      <c r="L122" s="57">
        <v>0</v>
      </c>
      <c r="M122" s="16"/>
      <c r="BC122" s="127"/>
      <c r="BE122" s="17"/>
    </row>
    <row r="123" spans="1:57" s="14" customFormat="1" ht="11.25">
      <c r="A123" s="160">
        <v>110</v>
      </c>
      <c r="B123" s="161"/>
      <c r="C123" s="162" t="s">
        <v>116</v>
      </c>
      <c r="D123" s="161" t="s">
        <v>5</v>
      </c>
      <c r="E123" s="163">
        <v>2</v>
      </c>
      <c r="F123" s="109"/>
      <c r="G123" s="166"/>
      <c r="H123" s="164">
        <f t="shared" si="63"/>
        <v>0</v>
      </c>
      <c r="I123" s="164">
        <f t="shared" si="60"/>
        <v>0</v>
      </c>
      <c r="J123" s="164">
        <f t="shared" si="52"/>
        <v>0</v>
      </c>
      <c r="K123" s="165">
        <f t="shared" si="53"/>
        <v>0</v>
      </c>
      <c r="L123" s="57">
        <v>0</v>
      </c>
      <c r="M123" s="16"/>
    </row>
    <row r="124" spans="1:57" s="14" customFormat="1" ht="11.25">
      <c r="A124" s="160">
        <v>111</v>
      </c>
      <c r="B124" s="161"/>
      <c r="C124" s="162" t="s">
        <v>197</v>
      </c>
      <c r="D124" s="161" t="s">
        <v>5</v>
      </c>
      <c r="E124" s="163">
        <v>2</v>
      </c>
      <c r="F124" s="109"/>
      <c r="G124" s="166"/>
      <c r="H124" s="164">
        <f t="shared" si="63"/>
        <v>0</v>
      </c>
      <c r="I124" s="164">
        <f t="shared" si="60"/>
        <v>0</v>
      </c>
      <c r="J124" s="164">
        <f t="shared" si="52"/>
        <v>0</v>
      </c>
      <c r="K124" s="165">
        <f t="shared" si="53"/>
        <v>0</v>
      </c>
      <c r="L124" s="57">
        <v>0</v>
      </c>
      <c r="M124" s="16"/>
    </row>
    <row r="125" spans="1:57" s="14" customFormat="1" ht="11.25">
      <c r="A125" s="160">
        <v>112</v>
      </c>
      <c r="B125" s="161"/>
      <c r="C125" s="162" t="s">
        <v>117</v>
      </c>
      <c r="D125" s="161" t="s">
        <v>5</v>
      </c>
      <c r="E125" s="163">
        <v>19</v>
      </c>
      <c r="F125" s="109"/>
      <c r="G125" s="166"/>
      <c r="H125" s="164">
        <f t="shared" si="63"/>
        <v>0</v>
      </c>
      <c r="I125" s="164">
        <f t="shared" si="60"/>
        <v>0</v>
      </c>
      <c r="J125" s="164">
        <f t="shared" si="52"/>
        <v>0</v>
      </c>
      <c r="K125" s="165">
        <f t="shared" si="53"/>
        <v>0</v>
      </c>
      <c r="L125" s="57">
        <v>0</v>
      </c>
      <c r="M125" s="16"/>
    </row>
    <row r="126" spans="1:57" s="14" customFormat="1" ht="45">
      <c r="A126" s="160">
        <v>113</v>
      </c>
      <c r="B126" s="161"/>
      <c r="C126" s="162" t="s">
        <v>118</v>
      </c>
      <c r="D126" s="161" t="s">
        <v>5</v>
      </c>
      <c r="E126" s="163">
        <v>2</v>
      </c>
      <c r="F126" s="109"/>
      <c r="G126" s="166"/>
      <c r="H126" s="164">
        <f t="shared" si="63"/>
        <v>0</v>
      </c>
      <c r="I126" s="164">
        <f t="shared" si="60"/>
        <v>0</v>
      </c>
      <c r="J126" s="164">
        <f t="shared" si="52"/>
        <v>0</v>
      </c>
      <c r="K126" s="165">
        <f t="shared" si="53"/>
        <v>0</v>
      </c>
      <c r="L126" s="57">
        <v>0</v>
      </c>
      <c r="M126" s="16"/>
    </row>
    <row r="127" spans="1:57" s="14" customFormat="1" ht="45">
      <c r="A127" s="160">
        <v>114</v>
      </c>
      <c r="B127" s="161"/>
      <c r="C127" s="162" t="s">
        <v>246</v>
      </c>
      <c r="D127" s="161" t="s">
        <v>5</v>
      </c>
      <c r="E127" s="163">
        <v>2</v>
      </c>
      <c r="F127" s="109"/>
      <c r="G127" s="166"/>
      <c r="H127" s="164">
        <f t="shared" si="63"/>
        <v>0</v>
      </c>
      <c r="I127" s="164">
        <f t="shared" si="60"/>
        <v>0</v>
      </c>
      <c r="J127" s="164">
        <f t="shared" si="52"/>
        <v>0</v>
      </c>
      <c r="K127" s="165">
        <f t="shared" si="53"/>
        <v>0</v>
      </c>
      <c r="L127" s="57">
        <v>0</v>
      </c>
      <c r="M127" s="16"/>
    </row>
    <row r="128" spans="1:57" s="14" customFormat="1" ht="22.5">
      <c r="A128" s="160">
        <v>115</v>
      </c>
      <c r="B128" s="161"/>
      <c r="C128" s="162" t="s">
        <v>119</v>
      </c>
      <c r="D128" s="161" t="s">
        <v>5</v>
      </c>
      <c r="E128" s="163">
        <v>4</v>
      </c>
      <c r="F128" s="109"/>
      <c r="G128" s="166"/>
      <c r="H128" s="164">
        <f t="shared" si="63"/>
        <v>0</v>
      </c>
      <c r="I128" s="164">
        <f t="shared" si="60"/>
        <v>0</v>
      </c>
      <c r="J128" s="164">
        <f t="shared" si="52"/>
        <v>0</v>
      </c>
      <c r="K128" s="165">
        <f t="shared" si="53"/>
        <v>0</v>
      </c>
      <c r="L128" s="57">
        <v>0</v>
      </c>
      <c r="M128" s="16"/>
    </row>
    <row r="129" spans="1:56" s="14" customFormat="1" ht="33.75">
      <c r="A129" s="160">
        <v>116</v>
      </c>
      <c r="B129" s="161"/>
      <c r="C129" s="162" t="s">
        <v>247</v>
      </c>
      <c r="D129" s="161" t="s">
        <v>5</v>
      </c>
      <c r="E129" s="163">
        <v>1</v>
      </c>
      <c r="F129" s="109"/>
      <c r="G129" s="166"/>
      <c r="H129" s="164">
        <f t="shared" si="63"/>
        <v>0</v>
      </c>
      <c r="I129" s="164">
        <f t="shared" si="60"/>
        <v>0</v>
      </c>
      <c r="J129" s="164">
        <f t="shared" si="52"/>
        <v>0</v>
      </c>
      <c r="K129" s="165">
        <f t="shared" si="53"/>
        <v>0</v>
      </c>
      <c r="L129" s="57">
        <v>0</v>
      </c>
      <c r="M129" s="16"/>
    </row>
    <row r="130" spans="1:56" s="14" customFormat="1" ht="33.75">
      <c r="A130" s="160">
        <v>117</v>
      </c>
      <c r="B130" s="161"/>
      <c r="C130" s="162" t="s">
        <v>248</v>
      </c>
      <c r="D130" s="161" t="s">
        <v>5</v>
      </c>
      <c r="E130" s="163">
        <v>1</v>
      </c>
      <c r="F130" s="109"/>
      <c r="G130" s="166"/>
      <c r="H130" s="164">
        <f t="shared" si="63"/>
        <v>0</v>
      </c>
      <c r="I130" s="164">
        <f t="shared" si="60"/>
        <v>0</v>
      </c>
      <c r="J130" s="164">
        <f t="shared" si="52"/>
        <v>0</v>
      </c>
      <c r="K130" s="165">
        <f t="shared" si="53"/>
        <v>0</v>
      </c>
      <c r="L130" s="57">
        <v>0</v>
      </c>
      <c r="M130" s="16"/>
    </row>
    <row r="131" spans="1:56" s="14" customFormat="1" ht="22.5">
      <c r="A131" s="160">
        <v>118</v>
      </c>
      <c r="B131" s="161"/>
      <c r="C131" s="162" t="s">
        <v>120</v>
      </c>
      <c r="D131" s="161" t="s">
        <v>5</v>
      </c>
      <c r="E131" s="163">
        <v>2</v>
      </c>
      <c r="F131" s="109"/>
      <c r="G131" s="166"/>
      <c r="H131" s="164">
        <f t="shared" si="63"/>
        <v>0</v>
      </c>
      <c r="I131" s="164">
        <f t="shared" si="60"/>
        <v>0</v>
      </c>
      <c r="J131" s="164">
        <f t="shared" si="52"/>
        <v>0</v>
      </c>
      <c r="K131" s="165">
        <f t="shared" si="53"/>
        <v>0</v>
      </c>
      <c r="L131" s="57">
        <v>0</v>
      </c>
      <c r="M131" s="16"/>
    </row>
    <row r="132" spans="1:56" s="14" customFormat="1" ht="22.5">
      <c r="A132" s="160">
        <v>119</v>
      </c>
      <c r="B132" s="161"/>
      <c r="C132" s="162" t="s">
        <v>121</v>
      </c>
      <c r="D132" s="161" t="s">
        <v>5</v>
      </c>
      <c r="E132" s="163">
        <v>2</v>
      </c>
      <c r="F132" s="109"/>
      <c r="G132" s="166"/>
      <c r="H132" s="164">
        <f t="shared" ref="H132" si="64">SUM(F132:G132)</f>
        <v>0</v>
      </c>
      <c r="I132" s="164">
        <f t="shared" si="60"/>
        <v>0</v>
      </c>
      <c r="J132" s="164">
        <f t="shared" si="52"/>
        <v>0</v>
      </c>
      <c r="K132" s="165">
        <f t="shared" si="53"/>
        <v>0</v>
      </c>
      <c r="L132" s="57">
        <v>0</v>
      </c>
      <c r="M132" s="16"/>
    </row>
    <row r="133" spans="1:56" s="14" customFormat="1" ht="22.5">
      <c r="A133" s="160">
        <v>120</v>
      </c>
      <c r="B133" s="161"/>
      <c r="C133" s="162" t="s">
        <v>198</v>
      </c>
      <c r="D133" s="161" t="s">
        <v>5</v>
      </c>
      <c r="E133" s="163">
        <v>10</v>
      </c>
      <c r="F133" s="109"/>
      <c r="G133" s="166"/>
      <c r="H133" s="164">
        <f t="shared" ref="H133:H149" si="65">SUM(F133:G133)</f>
        <v>0</v>
      </c>
      <c r="I133" s="164">
        <f t="shared" si="60"/>
        <v>0</v>
      </c>
      <c r="J133" s="164">
        <f t="shared" si="52"/>
        <v>0</v>
      </c>
      <c r="K133" s="165">
        <f t="shared" si="53"/>
        <v>0</v>
      </c>
      <c r="L133" s="57">
        <v>0</v>
      </c>
      <c r="M133" s="16"/>
    </row>
    <row r="134" spans="1:56" s="14" customFormat="1" ht="22.5">
      <c r="A134" s="160">
        <v>121</v>
      </c>
      <c r="B134" s="161"/>
      <c r="C134" s="162" t="s">
        <v>122</v>
      </c>
      <c r="D134" s="161" t="s">
        <v>5</v>
      </c>
      <c r="E134" s="163">
        <v>1</v>
      </c>
      <c r="F134" s="109"/>
      <c r="G134" s="166"/>
      <c r="H134" s="164">
        <f t="shared" si="65"/>
        <v>0</v>
      </c>
      <c r="I134" s="164">
        <f t="shared" si="60"/>
        <v>0</v>
      </c>
      <c r="J134" s="164">
        <f t="shared" si="52"/>
        <v>0</v>
      </c>
      <c r="K134" s="165">
        <f t="shared" si="53"/>
        <v>0</v>
      </c>
      <c r="L134" s="57">
        <v>0</v>
      </c>
      <c r="M134" s="16"/>
    </row>
    <row r="135" spans="1:56" s="14" customFormat="1" ht="22.5">
      <c r="A135" s="160">
        <v>122</v>
      </c>
      <c r="B135" s="161"/>
      <c r="C135" s="162" t="s">
        <v>123</v>
      </c>
      <c r="D135" s="161" t="s">
        <v>5</v>
      </c>
      <c r="E135" s="163">
        <v>1</v>
      </c>
      <c r="F135" s="109"/>
      <c r="G135" s="166"/>
      <c r="H135" s="164">
        <f t="shared" si="65"/>
        <v>0</v>
      </c>
      <c r="I135" s="164">
        <f t="shared" si="60"/>
        <v>0</v>
      </c>
      <c r="J135" s="164">
        <f t="shared" si="52"/>
        <v>0</v>
      </c>
      <c r="K135" s="165">
        <f t="shared" si="53"/>
        <v>0</v>
      </c>
      <c r="L135" s="57">
        <v>0</v>
      </c>
      <c r="M135" s="16"/>
    </row>
    <row r="136" spans="1:56" s="14" customFormat="1" ht="33.75">
      <c r="A136" s="160">
        <v>123</v>
      </c>
      <c r="B136" s="161"/>
      <c r="C136" s="162" t="s">
        <v>185</v>
      </c>
      <c r="D136" s="161" t="s">
        <v>5</v>
      </c>
      <c r="E136" s="163">
        <v>1</v>
      </c>
      <c r="F136" s="109"/>
      <c r="G136" s="166"/>
      <c r="H136" s="164">
        <f t="shared" ref="H136" si="66">SUM(F136:G136)</f>
        <v>0</v>
      </c>
      <c r="I136" s="164">
        <f t="shared" ref="I136" si="67">ROUND(E136*F136,2)</f>
        <v>0</v>
      </c>
      <c r="J136" s="164">
        <f t="shared" ref="J136" si="68">ROUND(E136*G136,2)</f>
        <v>0</v>
      </c>
      <c r="K136" s="165">
        <f t="shared" ref="K136" si="69">ROUND(E136*H136,2)</f>
        <v>0</v>
      </c>
      <c r="L136" s="57">
        <v>0</v>
      </c>
      <c r="M136" s="16"/>
    </row>
    <row r="137" spans="1:56" s="14" customFormat="1" ht="33.75">
      <c r="A137" s="160">
        <v>124</v>
      </c>
      <c r="B137" s="161"/>
      <c r="C137" s="162" t="s">
        <v>256</v>
      </c>
      <c r="D137" s="161" t="s">
        <v>5</v>
      </c>
      <c r="E137" s="163">
        <v>1</v>
      </c>
      <c r="F137" s="109"/>
      <c r="G137" s="166"/>
      <c r="H137" s="164">
        <f t="shared" si="65"/>
        <v>0</v>
      </c>
      <c r="I137" s="164">
        <f t="shared" si="60"/>
        <v>0</v>
      </c>
      <c r="J137" s="164">
        <f t="shared" si="52"/>
        <v>0</v>
      </c>
      <c r="K137" s="165">
        <f t="shared" si="53"/>
        <v>0</v>
      </c>
      <c r="L137" s="57">
        <v>0</v>
      </c>
      <c r="M137" s="16"/>
    </row>
    <row r="138" spans="1:56" s="14" customFormat="1" ht="22.5">
      <c r="A138" s="160">
        <v>125</v>
      </c>
      <c r="B138" s="161"/>
      <c r="C138" s="162" t="s">
        <v>151</v>
      </c>
      <c r="D138" s="161" t="s">
        <v>5</v>
      </c>
      <c r="E138" s="163">
        <v>1</v>
      </c>
      <c r="F138" s="109"/>
      <c r="G138" s="166"/>
      <c r="H138" s="164">
        <f t="shared" si="65"/>
        <v>0</v>
      </c>
      <c r="I138" s="164">
        <f t="shared" si="60"/>
        <v>0</v>
      </c>
      <c r="J138" s="164">
        <f t="shared" ref="J138:J149" si="70">ROUND(E138*G138,2)</f>
        <v>0</v>
      </c>
      <c r="K138" s="165">
        <f t="shared" ref="K138:K149" si="71">ROUND(E138*H138,2)</f>
        <v>0</v>
      </c>
      <c r="L138" s="57">
        <v>0</v>
      </c>
      <c r="M138" s="16"/>
    </row>
    <row r="139" spans="1:56" s="14" customFormat="1" ht="22.5">
      <c r="A139" s="160">
        <v>126</v>
      </c>
      <c r="B139" s="161"/>
      <c r="C139" s="162" t="s">
        <v>152</v>
      </c>
      <c r="D139" s="161" t="s">
        <v>5</v>
      </c>
      <c r="E139" s="163">
        <v>7</v>
      </c>
      <c r="F139" s="109"/>
      <c r="G139" s="166"/>
      <c r="H139" s="164">
        <f t="shared" si="65"/>
        <v>0</v>
      </c>
      <c r="I139" s="164">
        <f t="shared" si="60"/>
        <v>0</v>
      </c>
      <c r="J139" s="164">
        <f t="shared" si="70"/>
        <v>0</v>
      </c>
      <c r="K139" s="165">
        <f t="shared" si="71"/>
        <v>0</v>
      </c>
      <c r="L139" s="57">
        <v>0</v>
      </c>
      <c r="M139" s="16"/>
      <c r="BD139" s="108"/>
    </row>
    <row r="140" spans="1:56" s="14" customFormat="1" ht="22.5">
      <c r="A140" s="160">
        <v>127</v>
      </c>
      <c r="B140" s="161"/>
      <c r="C140" s="162" t="s">
        <v>126</v>
      </c>
      <c r="D140" s="161" t="s">
        <v>5</v>
      </c>
      <c r="E140" s="163">
        <v>74</v>
      </c>
      <c r="F140" s="109"/>
      <c r="G140" s="166"/>
      <c r="H140" s="164">
        <f t="shared" si="65"/>
        <v>0</v>
      </c>
      <c r="I140" s="164">
        <f t="shared" ref="I140:I149" si="72">ROUND(E140*F140,2)</f>
        <v>0</v>
      </c>
      <c r="J140" s="164">
        <f t="shared" si="70"/>
        <v>0</v>
      </c>
      <c r="K140" s="165">
        <f t="shared" si="71"/>
        <v>0</v>
      </c>
      <c r="L140" s="57">
        <v>0</v>
      </c>
      <c r="M140" s="16"/>
    </row>
    <row r="141" spans="1:56" s="14" customFormat="1" ht="22.5">
      <c r="A141" s="160">
        <v>128</v>
      </c>
      <c r="B141" s="161"/>
      <c r="C141" s="162" t="s">
        <v>128</v>
      </c>
      <c r="D141" s="161" t="s">
        <v>5</v>
      </c>
      <c r="E141" s="163">
        <v>2</v>
      </c>
      <c r="F141" s="109"/>
      <c r="G141" s="166"/>
      <c r="H141" s="164">
        <f t="shared" si="65"/>
        <v>0</v>
      </c>
      <c r="I141" s="164">
        <f t="shared" si="72"/>
        <v>0</v>
      </c>
      <c r="J141" s="164">
        <f t="shared" si="70"/>
        <v>0</v>
      </c>
      <c r="K141" s="165">
        <f t="shared" si="71"/>
        <v>0</v>
      </c>
      <c r="L141" s="57">
        <v>0</v>
      </c>
      <c r="M141" s="16"/>
    </row>
    <row r="142" spans="1:56" s="14" customFormat="1" ht="22.5">
      <c r="A142" s="160">
        <v>129</v>
      </c>
      <c r="B142" s="161"/>
      <c r="C142" s="162" t="s">
        <v>129</v>
      </c>
      <c r="D142" s="161" t="s">
        <v>5</v>
      </c>
      <c r="E142" s="163">
        <v>12</v>
      </c>
      <c r="F142" s="109"/>
      <c r="G142" s="166"/>
      <c r="H142" s="164">
        <f t="shared" si="65"/>
        <v>0</v>
      </c>
      <c r="I142" s="164">
        <f t="shared" si="72"/>
        <v>0</v>
      </c>
      <c r="J142" s="164">
        <f t="shared" si="70"/>
        <v>0</v>
      </c>
      <c r="K142" s="165">
        <f t="shared" si="71"/>
        <v>0</v>
      </c>
      <c r="L142" s="57">
        <v>0</v>
      </c>
      <c r="M142" s="16"/>
    </row>
    <row r="143" spans="1:56" s="14" customFormat="1" ht="22.5">
      <c r="A143" s="160">
        <v>130</v>
      </c>
      <c r="B143" s="161"/>
      <c r="C143" s="162" t="s">
        <v>252</v>
      </c>
      <c r="D143" s="161" t="s">
        <v>5</v>
      </c>
      <c r="E143" s="163">
        <v>12</v>
      </c>
      <c r="F143" s="109"/>
      <c r="G143" s="166"/>
      <c r="H143" s="164">
        <f t="shared" si="65"/>
        <v>0</v>
      </c>
      <c r="I143" s="164">
        <f t="shared" si="72"/>
        <v>0</v>
      </c>
      <c r="J143" s="164">
        <f t="shared" si="70"/>
        <v>0</v>
      </c>
      <c r="K143" s="165">
        <f t="shared" si="71"/>
        <v>0</v>
      </c>
      <c r="L143" s="57">
        <v>0</v>
      </c>
      <c r="M143" s="16"/>
    </row>
    <row r="144" spans="1:56" s="14" customFormat="1" ht="22.5">
      <c r="A144" s="160">
        <v>131</v>
      </c>
      <c r="B144" s="161"/>
      <c r="C144" s="162" t="s">
        <v>130</v>
      </c>
      <c r="D144" s="161" t="s">
        <v>5</v>
      </c>
      <c r="E144" s="163">
        <v>12</v>
      </c>
      <c r="F144" s="109"/>
      <c r="G144" s="166"/>
      <c r="H144" s="164">
        <f t="shared" si="65"/>
        <v>0</v>
      </c>
      <c r="I144" s="164">
        <f t="shared" si="72"/>
        <v>0</v>
      </c>
      <c r="J144" s="164">
        <f t="shared" si="70"/>
        <v>0</v>
      </c>
      <c r="K144" s="165">
        <f t="shared" si="71"/>
        <v>0</v>
      </c>
      <c r="L144" s="57">
        <v>0</v>
      </c>
      <c r="M144" s="16"/>
    </row>
    <row r="145" spans="1:57" s="14" customFormat="1" ht="22.5">
      <c r="A145" s="160">
        <v>132</v>
      </c>
      <c r="B145" s="161"/>
      <c r="C145" s="162" t="s">
        <v>131</v>
      </c>
      <c r="D145" s="161" t="s">
        <v>5</v>
      </c>
      <c r="E145" s="163">
        <v>10</v>
      </c>
      <c r="F145" s="109"/>
      <c r="G145" s="166"/>
      <c r="H145" s="164">
        <f t="shared" si="65"/>
        <v>0</v>
      </c>
      <c r="I145" s="164">
        <f t="shared" si="72"/>
        <v>0</v>
      </c>
      <c r="J145" s="164">
        <f t="shared" si="70"/>
        <v>0</v>
      </c>
      <c r="K145" s="165">
        <f t="shared" si="71"/>
        <v>0</v>
      </c>
      <c r="L145" s="57">
        <v>0</v>
      </c>
      <c r="M145" s="16"/>
    </row>
    <row r="146" spans="1:57" s="14" customFormat="1" ht="33.75">
      <c r="A146" s="160">
        <v>133</v>
      </c>
      <c r="B146" s="161"/>
      <c r="C146" s="162" t="s">
        <v>132</v>
      </c>
      <c r="D146" s="161" t="s">
        <v>5</v>
      </c>
      <c r="E146" s="163">
        <v>4</v>
      </c>
      <c r="F146" s="109"/>
      <c r="G146" s="166"/>
      <c r="H146" s="164">
        <f t="shared" si="65"/>
        <v>0</v>
      </c>
      <c r="I146" s="164">
        <f t="shared" si="72"/>
        <v>0</v>
      </c>
      <c r="J146" s="164">
        <f t="shared" si="70"/>
        <v>0</v>
      </c>
      <c r="K146" s="165">
        <f t="shared" si="71"/>
        <v>0</v>
      </c>
      <c r="L146" s="57">
        <v>0</v>
      </c>
      <c r="M146" s="16"/>
    </row>
    <row r="147" spans="1:57" s="14" customFormat="1" ht="22.5">
      <c r="A147" s="160">
        <v>134</v>
      </c>
      <c r="B147" s="161"/>
      <c r="C147" s="162" t="s">
        <v>199</v>
      </c>
      <c r="D147" s="161" t="s">
        <v>5</v>
      </c>
      <c r="E147" s="163">
        <v>4</v>
      </c>
      <c r="F147" s="109"/>
      <c r="G147" s="166"/>
      <c r="H147" s="164">
        <f t="shared" si="65"/>
        <v>0</v>
      </c>
      <c r="I147" s="164">
        <f t="shared" si="72"/>
        <v>0</v>
      </c>
      <c r="J147" s="164">
        <f t="shared" si="70"/>
        <v>0</v>
      </c>
      <c r="K147" s="165">
        <f t="shared" si="71"/>
        <v>0</v>
      </c>
      <c r="L147" s="57">
        <v>0</v>
      </c>
      <c r="M147" s="16"/>
    </row>
    <row r="148" spans="1:57" s="14" customFormat="1" ht="22.5">
      <c r="A148" s="160">
        <v>135</v>
      </c>
      <c r="B148" s="161"/>
      <c r="C148" s="162" t="s">
        <v>200</v>
      </c>
      <c r="D148" s="161" t="s">
        <v>5</v>
      </c>
      <c r="E148" s="163">
        <v>2</v>
      </c>
      <c r="F148" s="109"/>
      <c r="G148" s="166"/>
      <c r="H148" s="164">
        <f t="shared" si="65"/>
        <v>0</v>
      </c>
      <c r="I148" s="164">
        <f t="shared" si="72"/>
        <v>0</v>
      </c>
      <c r="J148" s="164">
        <f t="shared" si="70"/>
        <v>0</v>
      </c>
      <c r="K148" s="165">
        <f t="shared" si="71"/>
        <v>0</v>
      </c>
      <c r="L148" s="57">
        <v>0</v>
      </c>
      <c r="M148" s="16"/>
    </row>
    <row r="149" spans="1:57" s="14" customFormat="1" ht="11.25">
      <c r="A149" s="167">
        <v>136</v>
      </c>
      <c r="B149" s="168"/>
      <c r="C149" s="169" t="s">
        <v>30</v>
      </c>
      <c r="D149" s="168" t="s">
        <v>20</v>
      </c>
      <c r="E149" s="170">
        <v>1</v>
      </c>
      <c r="F149" s="119"/>
      <c r="G149" s="171"/>
      <c r="H149" s="172">
        <f t="shared" si="65"/>
        <v>0</v>
      </c>
      <c r="I149" s="172">
        <f t="shared" si="72"/>
        <v>0</v>
      </c>
      <c r="J149" s="172">
        <f t="shared" si="70"/>
        <v>0</v>
      </c>
      <c r="K149" s="173">
        <f t="shared" si="71"/>
        <v>0</v>
      </c>
      <c r="L149" s="128">
        <v>0</v>
      </c>
      <c r="M149" s="129"/>
    </row>
    <row r="150" spans="1:57" s="14" customFormat="1" ht="11.25">
      <c r="A150" s="178">
        <v>137</v>
      </c>
      <c r="B150" s="179" t="s">
        <v>1</v>
      </c>
      <c r="C150" s="179" t="s">
        <v>31</v>
      </c>
      <c r="D150" s="180"/>
      <c r="E150" s="181"/>
      <c r="F150" s="182"/>
      <c r="G150" s="182"/>
      <c r="H150" s="183"/>
      <c r="I150" s="183"/>
      <c r="J150" s="183"/>
      <c r="K150" s="133"/>
      <c r="L150" s="130"/>
      <c r="M150" s="130"/>
      <c r="P150" s="134"/>
      <c r="Q150" s="24"/>
      <c r="R150" s="25"/>
      <c r="S150" s="25"/>
      <c r="T150" s="130"/>
      <c r="U150" s="130"/>
      <c r="V150" s="130"/>
      <c r="W150" s="135"/>
      <c r="X150" s="130"/>
      <c r="Y150" s="135"/>
      <c r="Z150" s="130"/>
      <c r="AB150" s="134"/>
      <c r="AC150" s="24"/>
      <c r="AD150" s="25"/>
      <c r="AE150" s="25"/>
      <c r="AF150" s="130"/>
      <c r="AG150" s="130"/>
      <c r="AH150" s="130"/>
      <c r="AI150" s="135"/>
      <c r="AJ150" s="130"/>
      <c r="AK150" s="135"/>
      <c r="AL150" s="130"/>
      <c r="AN150" s="134"/>
      <c r="AO150" s="24"/>
      <c r="AP150" s="25"/>
      <c r="AQ150" s="25"/>
      <c r="AR150" s="130"/>
      <c r="AS150" s="130"/>
      <c r="AT150" s="130"/>
      <c r="AU150" s="135"/>
      <c r="AV150" s="130"/>
      <c r="AW150" s="135"/>
      <c r="AX150" s="130"/>
    </row>
    <row r="151" spans="1:57" s="32" customFormat="1" ht="14.25" customHeight="1">
      <c r="A151" s="154">
        <v>138</v>
      </c>
      <c r="B151" s="184"/>
      <c r="C151" s="185" t="s">
        <v>218</v>
      </c>
      <c r="D151" s="184"/>
      <c r="E151" s="186"/>
      <c r="F151" s="187"/>
      <c r="G151" s="187"/>
      <c r="H151" s="188"/>
      <c r="I151" s="188">
        <f>SUBTOTAL(9,I152:I175)</f>
        <v>0</v>
      </c>
      <c r="J151" s="188">
        <f>SUBTOTAL(9,J152:J175)</f>
        <v>0</v>
      </c>
      <c r="K151" s="189">
        <f>SUBTOTAL(9,K152:K175)</f>
        <v>0</v>
      </c>
      <c r="L151" s="136">
        <v>0</v>
      </c>
      <c r="M151" s="137"/>
      <c r="P151" s="138"/>
      <c r="Q151" s="27"/>
      <c r="R151" s="28"/>
      <c r="S151" s="28"/>
      <c r="T151" s="139"/>
      <c r="U151" s="130" t="e">
        <f>SUBTOTAL(9,#REF!)</f>
        <v>#REF!</v>
      </c>
      <c r="V151" s="130" t="e">
        <f>SUBTOTAL(9,#REF!)</f>
        <v>#REF!</v>
      </c>
      <c r="W151" s="135" t="e">
        <f>SUBTOTAL(9,#REF!)</f>
        <v>#REF!</v>
      </c>
      <c r="X151" s="135" t="e">
        <f>SUBTOTAL(9,#REF!)</f>
        <v>#REF!</v>
      </c>
      <c r="Y151" s="135"/>
      <c r="Z151" s="135" t="e">
        <f>SUBTOTAL(9,#REF!)</f>
        <v>#REF!</v>
      </c>
      <c r="AB151" s="138"/>
      <c r="AC151" s="27"/>
      <c r="AD151" s="28"/>
      <c r="AE151" s="28"/>
      <c r="AF151" s="139"/>
      <c r="AG151" s="130" t="e">
        <f>SUBTOTAL(9,#REF!)</f>
        <v>#REF!</v>
      </c>
      <c r="AH151" s="130" t="e">
        <f>SUBTOTAL(9,#REF!)</f>
        <v>#REF!</v>
      </c>
      <c r="AI151" s="135" t="e">
        <f>SUBTOTAL(9,#REF!)</f>
        <v>#REF!</v>
      </c>
      <c r="AJ151" s="135" t="e">
        <f>SUBTOTAL(9,#REF!)</f>
        <v>#REF!</v>
      </c>
      <c r="AK151" s="135"/>
      <c r="AL151" s="135" t="e">
        <f>SUBTOTAL(9,#REF!)</f>
        <v>#REF!</v>
      </c>
      <c r="AN151" s="138"/>
      <c r="AO151" s="27"/>
      <c r="AP151" s="28"/>
      <c r="AQ151" s="28"/>
      <c r="AR151" s="139"/>
      <c r="AS151" s="130" t="e">
        <f>SUBTOTAL(9,#REF!)</f>
        <v>#REF!</v>
      </c>
      <c r="AT151" s="130" t="e">
        <f>SUBTOTAL(9,#REF!)</f>
        <v>#REF!</v>
      </c>
      <c r="AU151" s="135" t="e">
        <f>SUBTOTAL(9,#REF!)</f>
        <v>#REF!</v>
      </c>
      <c r="AV151" s="135" t="e">
        <f>SUBTOTAL(9,#REF!)</f>
        <v>#REF!</v>
      </c>
      <c r="AW151" s="135"/>
      <c r="AX151" s="130" t="e">
        <f>SUBTOTAL(9,#REF!)</f>
        <v>#REF!</v>
      </c>
    </row>
    <row r="152" spans="1:57" ht="45">
      <c r="A152" s="160">
        <v>139</v>
      </c>
      <c r="B152" s="161"/>
      <c r="C152" s="162" t="s">
        <v>261</v>
      </c>
      <c r="D152" s="161" t="s">
        <v>5</v>
      </c>
      <c r="E152" s="190" t="s">
        <v>56</v>
      </c>
      <c r="F152" s="207"/>
      <c r="G152" s="207"/>
      <c r="H152" s="164">
        <f t="shared" ref="H152:H157" si="73">SUM(F152:G152)</f>
        <v>0</v>
      </c>
      <c r="I152" s="164">
        <f t="shared" ref="I152:I157" si="74">ROUND(E152*F152,2)</f>
        <v>0</v>
      </c>
      <c r="J152" s="164">
        <f t="shared" ref="J152:J157" si="75">ROUND(E152*G152,2)</f>
        <v>0</v>
      </c>
      <c r="K152" s="165">
        <f t="shared" ref="K152:K157" si="76">ROUND(E152*H152,2)</f>
        <v>0</v>
      </c>
      <c r="L152" s="57">
        <v>0</v>
      </c>
      <c r="M152" s="16"/>
      <c r="N152" s="14"/>
      <c r="P152" s="107" t="s">
        <v>5</v>
      </c>
      <c r="Q152" s="110"/>
      <c r="R152" s="109">
        <v>32400</v>
      </c>
      <c r="S152" s="109">
        <v>360</v>
      </c>
      <c r="T152" s="15">
        <f t="shared" ref="T152:T157" si="77">SUM(R152:S152)</f>
        <v>32760</v>
      </c>
      <c r="U152" s="15">
        <f t="shared" ref="U152:U157" si="78">ROUND(Q152*R152,2)</f>
        <v>0</v>
      </c>
      <c r="V152" s="15">
        <f t="shared" ref="V152:V157" si="79">ROUND(Q152*S152,2)</f>
        <v>0</v>
      </c>
      <c r="W152" s="39">
        <f t="shared" ref="W152:W157" si="80">ROUND(Q152*T152,2)</f>
        <v>0</v>
      </c>
      <c r="X152" s="142">
        <f t="shared" ref="X152:X157" si="81">W152</f>
        <v>0</v>
      </c>
      <c r="Y152" s="143">
        <f t="shared" ref="Y152:Y157" si="82">E152-Q152</f>
        <v>4</v>
      </c>
      <c r="Z152" s="142">
        <f t="shared" ref="Z152:Z157" si="83">K152-X152</f>
        <v>0</v>
      </c>
      <c r="AA152" s="14"/>
      <c r="AB152" s="107" t="s">
        <v>5</v>
      </c>
      <c r="AC152" s="110">
        <v>0</v>
      </c>
      <c r="AD152" s="109">
        <v>32400</v>
      </c>
      <c r="AE152" s="109">
        <v>360</v>
      </c>
      <c r="AF152" s="15">
        <f t="shared" ref="AF152:AF157" si="84">SUM(AD152:AE152)</f>
        <v>32760</v>
      </c>
      <c r="AG152" s="15">
        <f t="shared" ref="AG152:AG157" si="85">ROUND(AC152*AD152,2)</f>
        <v>0</v>
      </c>
      <c r="AH152" s="15">
        <f t="shared" ref="AH152:AH157" si="86">ROUND(AC152*AE152,2)</f>
        <v>0</v>
      </c>
      <c r="AI152" s="39">
        <f t="shared" ref="AI152:AI157" si="87">ROUND(AC152*AF152,2)</f>
        <v>0</v>
      </c>
      <c r="AJ152" s="142">
        <f t="shared" ref="AJ152:AJ157" si="88">AI152</f>
        <v>0</v>
      </c>
      <c r="AK152" s="143">
        <f t="shared" ref="AK152:AK157" si="89">E152-Q152-AC152</f>
        <v>4</v>
      </c>
      <c r="AL152" s="142">
        <f t="shared" ref="AL152:AL157" si="90">K152-X152-AJ152</f>
        <v>0</v>
      </c>
      <c r="AM152" s="14"/>
      <c r="AN152" s="107" t="s">
        <v>5</v>
      </c>
      <c r="AO152" s="110">
        <v>4</v>
      </c>
      <c r="AP152" s="109">
        <v>32400</v>
      </c>
      <c r="AQ152" s="109">
        <v>360</v>
      </c>
      <c r="AR152" s="15">
        <f t="shared" ref="AR152:AR157" si="91">SUM(AP152:AQ152)</f>
        <v>32760</v>
      </c>
      <c r="AS152" s="15">
        <f t="shared" ref="AS152:AS157" si="92">ROUND(AO152*AP152,2)</f>
        <v>129600</v>
      </c>
      <c r="AT152" s="15">
        <f t="shared" ref="AT152:AT157" si="93">ROUND(AO152*AQ152,2)</f>
        <v>1440</v>
      </c>
      <c r="AU152" s="39">
        <f t="shared" ref="AU152:AU157" si="94">ROUND(AO152*AR152,2)</f>
        <v>131040</v>
      </c>
      <c r="AV152" s="142">
        <f t="shared" ref="AV152:AV157" si="95">AU152</f>
        <v>131040</v>
      </c>
      <c r="AW152" s="143">
        <f t="shared" ref="AW152:AW157" si="96">E152-Q152-AC152-AO152</f>
        <v>0</v>
      </c>
      <c r="AX152" s="142">
        <f t="shared" ref="AX152:AX157" si="97">K152-X152-AJ152-AV152</f>
        <v>-131040</v>
      </c>
      <c r="AY152" s="14"/>
      <c r="BA152" s="14"/>
      <c r="BB152" s="14"/>
      <c r="BC152" s="14"/>
      <c r="BD152" s="14"/>
      <c r="BE152" s="14"/>
    </row>
    <row r="153" spans="1:57" s="14" customFormat="1" ht="22.5">
      <c r="A153" s="160">
        <v>140</v>
      </c>
      <c r="B153" s="191"/>
      <c r="C153" s="162" t="s">
        <v>263</v>
      </c>
      <c r="D153" s="161" t="s">
        <v>5</v>
      </c>
      <c r="E153" s="190" t="s">
        <v>56</v>
      </c>
      <c r="F153" s="207"/>
      <c r="G153" s="207"/>
      <c r="H153" s="164">
        <f t="shared" ref="H153" si="98">SUM(F153:G153)</f>
        <v>0</v>
      </c>
      <c r="I153" s="164">
        <f t="shared" si="74"/>
        <v>0</v>
      </c>
      <c r="J153" s="164">
        <f t="shared" si="75"/>
        <v>0</v>
      </c>
      <c r="K153" s="165">
        <f t="shared" si="76"/>
        <v>0</v>
      </c>
      <c r="L153" s="57"/>
      <c r="M153" s="16"/>
      <c r="P153" s="107" t="s">
        <v>5</v>
      </c>
      <c r="Q153" s="110"/>
      <c r="R153" s="109">
        <v>3600</v>
      </c>
      <c r="S153" s="109">
        <v>600</v>
      </c>
      <c r="T153" s="15">
        <f t="shared" si="77"/>
        <v>4200</v>
      </c>
      <c r="U153" s="15">
        <f t="shared" si="78"/>
        <v>0</v>
      </c>
      <c r="V153" s="15">
        <f t="shared" si="79"/>
        <v>0</v>
      </c>
      <c r="W153" s="39">
        <f t="shared" si="80"/>
        <v>0</v>
      </c>
      <c r="X153" s="142">
        <f t="shared" si="81"/>
        <v>0</v>
      </c>
      <c r="Y153" s="143">
        <f t="shared" si="82"/>
        <v>4</v>
      </c>
      <c r="Z153" s="142">
        <f t="shared" si="83"/>
        <v>0</v>
      </c>
      <c r="AB153" s="107" t="s">
        <v>5</v>
      </c>
      <c r="AC153" s="110">
        <v>0</v>
      </c>
      <c r="AD153" s="109">
        <v>3600</v>
      </c>
      <c r="AE153" s="109">
        <v>600</v>
      </c>
      <c r="AF153" s="15">
        <f t="shared" ref="AF153" si="99">SUM(AD153:AE153)</f>
        <v>4200</v>
      </c>
      <c r="AG153" s="15">
        <f t="shared" si="85"/>
        <v>0</v>
      </c>
      <c r="AH153" s="15">
        <f t="shared" si="86"/>
        <v>0</v>
      </c>
      <c r="AI153" s="39">
        <f t="shared" si="87"/>
        <v>0</v>
      </c>
      <c r="AJ153" s="142">
        <f t="shared" si="88"/>
        <v>0</v>
      </c>
      <c r="AK153" s="143">
        <f t="shared" si="89"/>
        <v>4</v>
      </c>
      <c r="AL153" s="142">
        <f t="shared" si="90"/>
        <v>0</v>
      </c>
      <c r="AN153" s="107" t="s">
        <v>5</v>
      </c>
      <c r="AO153" s="110">
        <v>0</v>
      </c>
      <c r="AP153" s="109">
        <v>3600</v>
      </c>
      <c r="AQ153" s="109">
        <v>600</v>
      </c>
      <c r="AR153" s="15">
        <f t="shared" si="91"/>
        <v>4200</v>
      </c>
      <c r="AS153" s="15">
        <f t="shared" si="92"/>
        <v>0</v>
      </c>
      <c r="AT153" s="15">
        <f t="shared" si="93"/>
        <v>0</v>
      </c>
      <c r="AU153" s="39">
        <f t="shared" si="94"/>
        <v>0</v>
      </c>
      <c r="AV153" s="142">
        <f t="shared" si="95"/>
        <v>0</v>
      </c>
      <c r="AW153" s="143">
        <f t="shared" si="96"/>
        <v>4</v>
      </c>
      <c r="AX153" s="142">
        <f t="shared" si="97"/>
        <v>0</v>
      </c>
    </row>
    <row r="154" spans="1:57" ht="45">
      <c r="A154" s="160">
        <v>141</v>
      </c>
      <c r="B154" s="161"/>
      <c r="C154" s="162" t="s">
        <v>262</v>
      </c>
      <c r="D154" s="161" t="s">
        <v>5</v>
      </c>
      <c r="E154" s="190" t="s">
        <v>92</v>
      </c>
      <c r="F154" s="207"/>
      <c r="G154" s="207"/>
      <c r="H154" s="164">
        <f t="shared" ref="H154:H155" si="100">SUM(F154:G154)</f>
        <v>0</v>
      </c>
      <c r="I154" s="164">
        <f t="shared" ref="I154:I155" si="101">ROUND(E154*F154,2)</f>
        <v>0</v>
      </c>
      <c r="J154" s="164">
        <f t="shared" ref="J154:J155" si="102">ROUND(E154*G154,2)</f>
        <v>0</v>
      </c>
      <c r="K154" s="165">
        <f t="shared" ref="K154:K155" si="103">ROUND(E154*H154,2)</f>
        <v>0</v>
      </c>
      <c r="L154" s="57">
        <v>0</v>
      </c>
      <c r="M154" s="16"/>
      <c r="N154" s="14"/>
      <c r="P154" s="107" t="s">
        <v>5</v>
      </c>
      <c r="Q154" s="110"/>
      <c r="R154" s="109">
        <v>32400</v>
      </c>
      <c r="S154" s="109">
        <v>360</v>
      </c>
      <c r="T154" s="15">
        <f t="shared" ref="T154:T155" si="104">SUM(R154:S154)</f>
        <v>32760</v>
      </c>
      <c r="U154" s="15">
        <f t="shared" ref="U154:U155" si="105">ROUND(Q154*R154,2)</f>
        <v>0</v>
      </c>
      <c r="V154" s="15">
        <f t="shared" ref="V154:V155" si="106">ROUND(Q154*S154,2)</f>
        <v>0</v>
      </c>
      <c r="W154" s="39">
        <f t="shared" ref="W154:W155" si="107">ROUND(Q154*T154,2)</f>
        <v>0</v>
      </c>
      <c r="X154" s="142">
        <f t="shared" ref="X154:X155" si="108">W154</f>
        <v>0</v>
      </c>
      <c r="Y154" s="143">
        <f t="shared" ref="Y154:Y155" si="109">E154-Q154</f>
        <v>8</v>
      </c>
      <c r="Z154" s="142">
        <f t="shared" ref="Z154:Z155" si="110">K154-X154</f>
        <v>0</v>
      </c>
      <c r="AA154" s="14"/>
      <c r="AB154" s="107" t="s">
        <v>5</v>
      </c>
      <c r="AC154" s="110">
        <v>0</v>
      </c>
      <c r="AD154" s="109">
        <v>32400</v>
      </c>
      <c r="AE154" s="109">
        <v>360</v>
      </c>
      <c r="AF154" s="15">
        <f t="shared" ref="AF154" si="111">SUM(AD154:AE154)</f>
        <v>32760</v>
      </c>
      <c r="AG154" s="15">
        <f t="shared" ref="AG154:AG155" si="112">ROUND(AC154*AD154,2)</f>
        <v>0</v>
      </c>
      <c r="AH154" s="15">
        <f t="shared" ref="AH154:AH155" si="113">ROUND(AC154*AE154,2)</f>
        <v>0</v>
      </c>
      <c r="AI154" s="39">
        <f t="shared" ref="AI154:AI155" si="114">ROUND(AC154*AF154,2)</f>
        <v>0</v>
      </c>
      <c r="AJ154" s="142">
        <f t="shared" ref="AJ154:AJ155" si="115">AI154</f>
        <v>0</v>
      </c>
      <c r="AK154" s="143">
        <f t="shared" ref="AK154:AK155" si="116">E154-Q154-AC154</f>
        <v>8</v>
      </c>
      <c r="AL154" s="142">
        <f t="shared" ref="AL154:AL155" si="117">K154-X154-AJ154</f>
        <v>0</v>
      </c>
      <c r="AM154" s="14"/>
      <c r="AN154" s="107" t="s">
        <v>5</v>
      </c>
      <c r="AO154" s="110">
        <v>4</v>
      </c>
      <c r="AP154" s="109">
        <v>32400</v>
      </c>
      <c r="AQ154" s="109">
        <v>360</v>
      </c>
      <c r="AR154" s="15">
        <f t="shared" ref="AR154:AR155" si="118">SUM(AP154:AQ154)</f>
        <v>32760</v>
      </c>
      <c r="AS154" s="15">
        <f t="shared" ref="AS154:AS155" si="119">ROUND(AO154*AP154,2)</f>
        <v>129600</v>
      </c>
      <c r="AT154" s="15">
        <f t="shared" ref="AT154:AT155" si="120">ROUND(AO154*AQ154,2)</f>
        <v>1440</v>
      </c>
      <c r="AU154" s="39">
        <f t="shared" ref="AU154:AU155" si="121">ROUND(AO154*AR154,2)</f>
        <v>131040</v>
      </c>
      <c r="AV154" s="142">
        <f t="shared" ref="AV154:AV155" si="122">AU154</f>
        <v>131040</v>
      </c>
      <c r="AW154" s="143">
        <f t="shared" ref="AW154:AW155" si="123">E154-Q154-AC154-AO154</f>
        <v>4</v>
      </c>
      <c r="AX154" s="142">
        <f t="shared" ref="AX154:AX155" si="124">K154-X154-AJ154-AV154</f>
        <v>-131040</v>
      </c>
      <c r="AY154" s="14"/>
      <c r="BA154" s="14"/>
      <c r="BB154" s="14"/>
      <c r="BC154" s="14"/>
      <c r="BD154" s="14"/>
      <c r="BE154" s="14"/>
    </row>
    <row r="155" spans="1:57" s="14" customFormat="1" ht="22.5">
      <c r="A155" s="160">
        <v>142</v>
      </c>
      <c r="B155" s="191"/>
      <c r="C155" s="162" t="s">
        <v>264</v>
      </c>
      <c r="D155" s="161" t="s">
        <v>5</v>
      </c>
      <c r="E155" s="190" t="s">
        <v>92</v>
      </c>
      <c r="F155" s="109"/>
      <c r="G155" s="109"/>
      <c r="H155" s="164">
        <f t="shared" si="100"/>
        <v>0</v>
      </c>
      <c r="I155" s="164">
        <f t="shared" si="101"/>
        <v>0</v>
      </c>
      <c r="J155" s="164">
        <f t="shared" si="102"/>
        <v>0</v>
      </c>
      <c r="K155" s="165">
        <f t="shared" si="103"/>
        <v>0</v>
      </c>
      <c r="L155" s="57"/>
      <c r="M155" s="16"/>
      <c r="P155" s="107" t="s">
        <v>5</v>
      </c>
      <c r="Q155" s="110"/>
      <c r="R155" s="109">
        <v>3600</v>
      </c>
      <c r="S155" s="109">
        <v>600</v>
      </c>
      <c r="T155" s="15">
        <f t="shared" si="104"/>
        <v>4200</v>
      </c>
      <c r="U155" s="15">
        <f t="shared" si="105"/>
        <v>0</v>
      </c>
      <c r="V155" s="15">
        <f t="shared" si="106"/>
        <v>0</v>
      </c>
      <c r="W155" s="39">
        <f t="shared" si="107"/>
        <v>0</v>
      </c>
      <c r="X155" s="142">
        <f t="shared" si="108"/>
        <v>0</v>
      </c>
      <c r="Y155" s="143">
        <f t="shared" si="109"/>
        <v>8</v>
      </c>
      <c r="Z155" s="142">
        <f t="shared" si="110"/>
        <v>0</v>
      </c>
      <c r="AB155" s="107" t="s">
        <v>5</v>
      </c>
      <c r="AC155" s="110">
        <v>0</v>
      </c>
      <c r="AD155" s="109">
        <v>3600</v>
      </c>
      <c r="AE155" s="109">
        <v>600</v>
      </c>
      <c r="AF155" s="15">
        <f t="shared" ref="AF155" si="125">SUM(AD155:AE155)</f>
        <v>4200</v>
      </c>
      <c r="AG155" s="15">
        <f t="shared" si="112"/>
        <v>0</v>
      </c>
      <c r="AH155" s="15">
        <f t="shared" si="113"/>
        <v>0</v>
      </c>
      <c r="AI155" s="39">
        <f t="shared" si="114"/>
        <v>0</v>
      </c>
      <c r="AJ155" s="142">
        <f t="shared" si="115"/>
        <v>0</v>
      </c>
      <c r="AK155" s="143">
        <f t="shared" si="116"/>
        <v>8</v>
      </c>
      <c r="AL155" s="142">
        <f t="shared" si="117"/>
        <v>0</v>
      </c>
      <c r="AN155" s="107" t="s">
        <v>5</v>
      </c>
      <c r="AO155" s="110">
        <v>0</v>
      </c>
      <c r="AP155" s="109">
        <v>3600</v>
      </c>
      <c r="AQ155" s="109">
        <v>600</v>
      </c>
      <c r="AR155" s="15">
        <f t="shared" si="118"/>
        <v>4200</v>
      </c>
      <c r="AS155" s="15">
        <f t="shared" si="119"/>
        <v>0</v>
      </c>
      <c r="AT155" s="15">
        <f t="shared" si="120"/>
        <v>0</v>
      </c>
      <c r="AU155" s="39">
        <f t="shared" si="121"/>
        <v>0</v>
      </c>
      <c r="AV155" s="142">
        <f t="shared" si="122"/>
        <v>0</v>
      </c>
      <c r="AW155" s="143">
        <f t="shared" si="123"/>
        <v>8</v>
      </c>
      <c r="AX155" s="142">
        <f t="shared" si="124"/>
        <v>0</v>
      </c>
    </row>
    <row r="156" spans="1:57" ht="33.75">
      <c r="A156" s="160">
        <v>143</v>
      </c>
      <c r="B156" s="161"/>
      <c r="C156" s="162" t="s">
        <v>260</v>
      </c>
      <c r="D156" s="161" t="s">
        <v>5</v>
      </c>
      <c r="E156" s="190" t="s">
        <v>92</v>
      </c>
      <c r="F156" s="109"/>
      <c r="G156" s="109"/>
      <c r="H156" s="164">
        <f t="shared" si="73"/>
        <v>0</v>
      </c>
      <c r="I156" s="164">
        <f t="shared" si="74"/>
        <v>0</v>
      </c>
      <c r="J156" s="164">
        <f t="shared" si="75"/>
        <v>0</v>
      </c>
      <c r="K156" s="165">
        <f t="shared" si="76"/>
        <v>0</v>
      </c>
      <c r="L156" s="57">
        <v>0</v>
      </c>
      <c r="M156" s="16"/>
      <c r="N156" s="14"/>
      <c r="P156" s="107" t="s">
        <v>5</v>
      </c>
      <c r="Q156" s="110"/>
      <c r="R156" s="109">
        <v>32400</v>
      </c>
      <c r="S156" s="109">
        <v>360</v>
      </c>
      <c r="T156" s="15">
        <f t="shared" si="77"/>
        <v>32760</v>
      </c>
      <c r="U156" s="15">
        <f t="shared" si="78"/>
        <v>0</v>
      </c>
      <c r="V156" s="15">
        <f t="shared" si="79"/>
        <v>0</v>
      </c>
      <c r="W156" s="39">
        <f t="shared" si="80"/>
        <v>0</v>
      </c>
      <c r="X156" s="142">
        <f t="shared" si="81"/>
        <v>0</v>
      </c>
      <c r="Y156" s="143">
        <f t="shared" si="82"/>
        <v>8</v>
      </c>
      <c r="Z156" s="142">
        <f t="shared" si="83"/>
        <v>0</v>
      </c>
      <c r="AA156" s="14"/>
      <c r="AB156" s="107" t="s">
        <v>5</v>
      </c>
      <c r="AC156" s="110">
        <v>0</v>
      </c>
      <c r="AD156" s="109">
        <v>32400</v>
      </c>
      <c r="AE156" s="109">
        <v>360</v>
      </c>
      <c r="AF156" s="15">
        <f t="shared" si="84"/>
        <v>32760</v>
      </c>
      <c r="AG156" s="15">
        <f t="shared" si="85"/>
        <v>0</v>
      </c>
      <c r="AH156" s="15">
        <f t="shared" si="86"/>
        <v>0</v>
      </c>
      <c r="AI156" s="39">
        <f t="shared" si="87"/>
        <v>0</v>
      </c>
      <c r="AJ156" s="142">
        <f t="shared" si="88"/>
        <v>0</v>
      </c>
      <c r="AK156" s="143">
        <f t="shared" si="89"/>
        <v>8</v>
      </c>
      <c r="AL156" s="142">
        <f t="shared" si="90"/>
        <v>0</v>
      </c>
      <c r="AM156" s="14"/>
      <c r="AN156" s="107" t="s">
        <v>5</v>
      </c>
      <c r="AO156" s="110">
        <v>4</v>
      </c>
      <c r="AP156" s="109">
        <v>32400</v>
      </c>
      <c r="AQ156" s="109">
        <v>360</v>
      </c>
      <c r="AR156" s="15">
        <f t="shared" si="91"/>
        <v>32760</v>
      </c>
      <c r="AS156" s="15">
        <f t="shared" si="92"/>
        <v>129600</v>
      </c>
      <c r="AT156" s="15">
        <f t="shared" si="93"/>
        <v>1440</v>
      </c>
      <c r="AU156" s="39">
        <f t="shared" si="94"/>
        <v>131040</v>
      </c>
      <c r="AV156" s="142">
        <f t="shared" si="95"/>
        <v>131040</v>
      </c>
      <c r="AW156" s="143">
        <f t="shared" si="96"/>
        <v>4</v>
      </c>
      <c r="AX156" s="142">
        <f t="shared" si="97"/>
        <v>-131040</v>
      </c>
      <c r="AY156" s="14"/>
      <c r="BA156" s="14"/>
      <c r="BB156" s="14"/>
      <c r="BC156" s="14"/>
      <c r="BD156" s="14"/>
      <c r="BE156" s="14"/>
    </row>
    <row r="157" spans="1:57" ht="22.5">
      <c r="A157" s="160">
        <v>144</v>
      </c>
      <c r="B157" s="161"/>
      <c r="C157" s="162" t="s">
        <v>227</v>
      </c>
      <c r="D157" s="161" t="s">
        <v>5</v>
      </c>
      <c r="E157" s="190" t="s">
        <v>92</v>
      </c>
      <c r="F157" s="109"/>
      <c r="G157" s="109"/>
      <c r="H157" s="164">
        <f t="shared" si="73"/>
        <v>0</v>
      </c>
      <c r="I157" s="164">
        <f t="shared" si="74"/>
        <v>0</v>
      </c>
      <c r="J157" s="164">
        <f t="shared" si="75"/>
        <v>0</v>
      </c>
      <c r="K157" s="165">
        <f t="shared" si="76"/>
        <v>0</v>
      </c>
      <c r="L157" s="57">
        <v>0</v>
      </c>
      <c r="M157" s="16"/>
      <c r="N157" s="14"/>
      <c r="P157" s="107" t="s">
        <v>5</v>
      </c>
      <c r="Q157" s="110"/>
      <c r="R157" s="109">
        <v>32400</v>
      </c>
      <c r="S157" s="109">
        <v>360</v>
      </c>
      <c r="T157" s="15">
        <f t="shared" si="77"/>
        <v>32760</v>
      </c>
      <c r="U157" s="15">
        <f t="shared" si="78"/>
        <v>0</v>
      </c>
      <c r="V157" s="15">
        <f t="shared" si="79"/>
        <v>0</v>
      </c>
      <c r="W157" s="39">
        <f t="shared" si="80"/>
        <v>0</v>
      </c>
      <c r="X157" s="142">
        <f t="shared" si="81"/>
        <v>0</v>
      </c>
      <c r="Y157" s="143">
        <f t="shared" si="82"/>
        <v>8</v>
      </c>
      <c r="Z157" s="142">
        <f t="shared" si="83"/>
        <v>0</v>
      </c>
      <c r="AA157" s="14"/>
      <c r="AB157" s="107" t="s">
        <v>5</v>
      </c>
      <c r="AC157" s="110">
        <v>0</v>
      </c>
      <c r="AD157" s="109">
        <v>32400</v>
      </c>
      <c r="AE157" s="109">
        <v>360</v>
      </c>
      <c r="AF157" s="15">
        <f t="shared" si="84"/>
        <v>32760</v>
      </c>
      <c r="AG157" s="15">
        <f t="shared" si="85"/>
        <v>0</v>
      </c>
      <c r="AH157" s="15">
        <f t="shared" si="86"/>
        <v>0</v>
      </c>
      <c r="AI157" s="39">
        <f t="shared" si="87"/>
        <v>0</v>
      </c>
      <c r="AJ157" s="142">
        <f t="shared" si="88"/>
        <v>0</v>
      </c>
      <c r="AK157" s="143">
        <f t="shared" si="89"/>
        <v>8</v>
      </c>
      <c r="AL157" s="142">
        <f t="shared" si="90"/>
        <v>0</v>
      </c>
      <c r="AM157" s="14"/>
      <c r="AN157" s="107" t="s">
        <v>5</v>
      </c>
      <c r="AO157" s="110">
        <v>4</v>
      </c>
      <c r="AP157" s="109">
        <v>32400</v>
      </c>
      <c r="AQ157" s="109">
        <v>360</v>
      </c>
      <c r="AR157" s="15">
        <f t="shared" si="91"/>
        <v>32760</v>
      </c>
      <c r="AS157" s="15">
        <f t="shared" si="92"/>
        <v>129600</v>
      </c>
      <c r="AT157" s="15">
        <f t="shared" si="93"/>
        <v>1440</v>
      </c>
      <c r="AU157" s="39">
        <f t="shared" si="94"/>
        <v>131040</v>
      </c>
      <c r="AV157" s="142">
        <f t="shared" si="95"/>
        <v>131040</v>
      </c>
      <c r="AW157" s="143">
        <f t="shared" si="96"/>
        <v>4</v>
      </c>
      <c r="AX157" s="142">
        <f t="shared" si="97"/>
        <v>-131040</v>
      </c>
      <c r="AY157" s="14"/>
      <c r="BA157" s="14"/>
      <c r="BB157" s="14"/>
      <c r="BC157" s="14"/>
      <c r="BD157" s="14"/>
      <c r="BE157" s="14"/>
    </row>
    <row r="158" spans="1:57" s="14" customFormat="1" ht="56.25">
      <c r="A158" s="160">
        <v>145</v>
      </c>
      <c r="B158" s="161"/>
      <c r="C158" s="162" t="s">
        <v>219</v>
      </c>
      <c r="D158" s="161" t="s">
        <v>5</v>
      </c>
      <c r="E158" s="190" t="s">
        <v>54</v>
      </c>
      <c r="F158" s="109"/>
      <c r="G158" s="109"/>
      <c r="H158" s="164">
        <f t="shared" ref="H158:H166" si="126">SUM(F158:G158)</f>
        <v>0</v>
      </c>
      <c r="I158" s="164">
        <f t="shared" ref="I158:I164" si="127">ROUND(E158*F158,2)</f>
        <v>0</v>
      </c>
      <c r="J158" s="164">
        <f t="shared" ref="J158:J164" si="128">ROUND(E158*G158,2)</f>
        <v>0</v>
      </c>
      <c r="K158" s="165">
        <f t="shared" ref="K158:K164" si="129">ROUND(E158*H158,2)</f>
        <v>0</v>
      </c>
      <c r="L158" s="57">
        <v>0</v>
      </c>
      <c r="M158" s="16"/>
      <c r="P158" s="107" t="s">
        <v>5</v>
      </c>
      <c r="Q158" s="110"/>
      <c r="R158" s="109">
        <v>11400</v>
      </c>
      <c r="S158" s="109">
        <v>360</v>
      </c>
      <c r="T158" s="15">
        <f t="shared" ref="T158:T164" si="130">SUM(R158:S158)</f>
        <v>11760</v>
      </c>
      <c r="U158" s="15">
        <f t="shared" ref="U158:U164" si="131">ROUND(Q158*R158,2)</f>
        <v>0</v>
      </c>
      <c r="V158" s="15">
        <f t="shared" ref="V158:V164" si="132">ROUND(Q158*S158,2)</f>
        <v>0</v>
      </c>
      <c r="W158" s="39">
        <f t="shared" ref="W158:W164" si="133">ROUND(Q158*T158,2)</f>
        <v>0</v>
      </c>
      <c r="X158" s="142">
        <f t="shared" ref="X158:X164" si="134">W158</f>
        <v>0</v>
      </c>
      <c r="Y158" s="143">
        <f t="shared" ref="Y158:Y164" si="135">E158-Q158</f>
        <v>1</v>
      </c>
      <c r="Z158" s="142">
        <f t="shared" ref="Z158:Z164" si="136">K158-X158</f>
        <v>0</v>
      </c>
      <c r="AB158" s="107" t="s">
        <v>5</v>
      </c>
      <c r="AC158" s="110">
        <v>0</v>
      </c>
      <c r="AD158" s="109">
        <v>11400</v>
      </c>
      <c r="AE158" s="109">
        <v>360</v>
      </c>
      <c r="AF158" s="15">
        <f t="shared" ref="AF158:AF164" si="137">SUM(AD158:AE158)</f>
        <v>11760</v>
      </c>
      <c r="AG158" s="15">
        <f t="shared" ref="AG158:AG164" si="138">ROUND(AC158*AD158,2)</f>
        <v>0</v>
      </c>
      <c r="AH158" s="15">
        <f t="shared" ref="AH158:AH164" si="139">ROUND(AC158*AE158,2)</f>
        <v>0</v>
      </c>
      <c r="AI158" s="39">
        <f t="shared" ref="AI158:AI164" si="140">ROUND(AC158*AF158,2)</f>
        <v>0</v>
      </c>
      <c r="AJ158" s="142">
        <f t="shared" ref="AJ158:AJ164" si="141">AI158</f>
        <v>0</v>
      </c>
      <c r="AK158" s="143">
        <f t="shared" ref="AK158:AK164" si="142">E158-Q158-AC158</f>
        <v>1</v>
      </c>
      <c r="AL158" s="142">
        <f t="shared" ref="AL158:AL164" si="143">K158-X158-AJ158</f>
        <v>0</v>
      </c>
      <c r="AN158" s="107" t="s">
        <v>5</v>
      </c>
      <c r="AO158" s="110">
        <v>4</v>
      </c>
      <c r="AP158" s="109">
        <v>11400</v>
      </c>
      <c r="AQ158" s="109">
        <v>360</v>
      </c>
      <c r="AR158" s="15">
        <f t="shared" ref="AR158:AR164" si="144">SUM(AP158:AQ158)</f>
        <v>11760</v>
      </c>
      <c r="AS158" s="15">
        <f t="shared" ref="AS158:AS164" si="145">ROUND(AO158*AP158,2)</f>
        <v>45600</v>
      </c>
      <c r="AT158" s="15">
        <f t="shared" ref="AT158:AT164" si="146">ROUND(AO158*AQ158,2)</f>
        <v>1440</v>
      </c>
      <c r="AU158" s="39">
        <f t="shared" ref="AU158:AU164" si="147">ROUND(AO158*AR158,2)</f>
        <v>47040</v>
      </c>
      <c r="AV158" s="142">
        <f t="shared" ref="AV158:AV164" si="148">AU158</f>
        <v>47040</v>
      </c>
      <c r="AW158" s="143">
        <f t="shared" ref="AW158:AW164" si="149">E158-Q158-AC158-AO158</f>
        <v>-3</v>
      </c>
      <c r="AX158" s="142">
        <f t="shared" ref="AX158:AX164" si="150">K158-X158-AJ158-AV158</f>
        <v>-47040</v>
      </c>
    </row>
    <row r="159" spans="1:57" s="14" customFormat="1" ht="56.25">
      <c r="A159" s="160">
        <v>146</v>
      </c>
      <c r="B159" s="161"/>
      <c r="C159" s="162" t="s">
        <v>220</v>
      </c>
      <c r="D159" s="161" t="s">
        <v>5</v>
      </c>
      <c r="E159" s="190" t="s">
        <v>54</v>
      </c>
      <c r="F159" s="109"/>
      <c r="G159" s="109"/>
      <c r="H159" s="164">
        <f t="shared" si="126"/>
        <v>0</v>
      </c>
      <c r="I159" s="164">
        <f t="shared" si="127"/>
        <v>0</v>
      </c>
      <c r="J159" s="164">
        <f t="shared" si="128"/>
        <v>0</v>
      </c>
      <c r="K159" s="165">
        <f t="shared" si="129"/>
        <v>0</v>
      </c>
      <c r="L159" s="57">
        <v>0</v>
      </c>
      <c r="M159" s="16"/>
      <c r="P159" s="107" t="s">
        <v>5</v>
      </c>
      <c r="Q159" s="110"/>
      <c r="R159" s="109">
        <v>11400</v>
      </c>
      <c r="S159" s="109">
        <v>360</v>
      </c>
      <c r="T159" s="15">
        <f t="shared" si="130"/>
        <v>11760</v>
      </c>
      <c r="U159" s="15">
        <f t="shared" si="131"/>
        <v>0</v>
      </c>
      <c r="V159" s="15">
        <f t="shared" si="132"/>
        <v>0</v>
      </c>
      <c r="W159" s="39">
        <f t="shared" si="133"/>
        <v>0</v>
      </c>
      <c r="X159" s="142">
        <f t="shared" si="134"/>
        <v>0</v>
      </c>
      <c r="Y159" s="143">
        <f t="shared" si="135"/>
        <v>1</v>
      </c>
      <c r="Z159" s="142">
        <f t="shared" si="136"/>
        <v>0</v>
      </c>
      <c r="AB159" s="107" t="s">
        <v>5</v>
      </c>
      <c r="AC159" s="110">
        <v>0</v>
      </c>
      <c r="AD159" s="109">
        <v>11400</v>
      </c>
      <c r="AE159" s="109">
        <v>360</v>
      </c>
      <c r="AF159" s="15">
        <f t="shared" si="137"/>
        <v>11760</v>
      </c>
      <c r="AG159" s="15">
        <f t="shared" si="138"/>
        <v>0</v>
      </c>
      <c r="AH159" s="15">
        <f t="shared" si="139"/>
        <v>0</v>
      </c>
      <c r="AI159" s="39">
        <f t="shared" si="140"/>
        <v>0</v>
      </c>
      <c r="AJ159" s="142">
        <f t="shared" si="141"/>
        <v>0</v>
      </c>
      <c r="AK159" s="143">
        <f t="shared" si="142"/>
        <v>1</v>
      </c>
      <c r="AL159" s="142">
        <f t="shared" si="143"/>
        <v>0</v>
      </c>
      <c r="AN159" s="107" t="s">
        <v>5</v>
      </c>
      <c r="AO159" s="110">
        <v>4</v>
      </c>
      <c r="AP159" s="109">
        <v>11400</v>
      </c>
      <c r="AQ159" s="109">
        <v>360</v>
      </c>
      <c r="AR159" s="15">
        <f t="shared" si="144"/>
        <v>11760</v>
      </c>
      <c r="AS159" s="15">
        <f t="shared" si="145"/>
        <v>45600</v>
      </c>
      <c r="AT159" s="15">
        <f t="shared" si="146"/>
        <v>1440</v>
      </c>
      <c r="AU159" s="39">
        <f t="shared" si="147"/>
        <v>47040</v>
      </c>
      <c r="AV159" s="142">
        <f t="shared" si="148"/>
        <v>47040</v>
      </c>
      <c r="AW159" s="143">
        <f t="shared" si="149"/>
        <v>-3</v>
      </c>
      <c r="AX159" s="142">
        <f t="shared" si="150"/>
        <v>-47040</v>
      </c>
    </row>
    <row r="160" spans="1:57" s="14" customFormat="1" ht="56.25">
      <c r="A160" s="160">
        <v>147</v>
      </c>
      <c r="B160" s="161"/>
      <c r="C160" s="162" t="s">
        <v>221</v>
      </c>
      <c r="D160" s="161" t="s">
        <v>5</v>
      </c>
      <c r="E160" s="190" t="s">
        <v>54</v>
      </c>
      <c r="F160" s="109"/>
      <c r="G160" s="109"/>
      <c r="H160" s="164">
        <f t="shared" si="126"/>
        <v>0</v>
      </c>
      <c r="I160" s="164">
        <f t="shared" ref="I160:I163" si="151">ROUND(E160*F160,2)</f>
        <v>0</v>
      </c>
      <c r="J160" s="164">
        <f t="shared" ref="J160:J163" si="152">ROUND(E160*G160,2)</f>
        <v>0</v>
      </c>
      <c r="K160" s="165">
        <f t="shared" ref="K160:K163" si="153">ROUND(E160*H160,2)</f>
        <v>0</v>
      </c>
      <c r="L160" s="57">
        <v>0</v>
      </c>
      <c r="M160" s="16"/>
      <c r="P160" s="107" t="s">
        <v>5</v>
      </c>
      <c r="Q160" s="110"/>
      <c r="R160" s="109">
        <v>11400</v>
      </c>
      <c r="S160" s="109">
        <v>360</v>
      </c>
      <c r="T160" s="15">
        <f t="shared" ref="T160:T163" si="154">SUM(R160:S160)</f>
        <v>11760</v>
      </c>
      <c r="U160" s="15">
        <f t="shared" ref="U160:U163" si="155">ROUND(Q160*R160,2)</f>
        <v>0</v>
      </c>
      <c r="V160" s="15">
        <f t="shared" ref="V160:V163" si="156">ROUND(Q160*S160,2)</f>
        <v>0</v>
      </c>
      <c r="W160" s="39">
        <f t="shared" ref="W160:W163" si="157">ROUND(Q160*T160,2)</f>
        <v>0</v>
      </c>
      <c r="X160" s="142">
        <f t="shared" ref="X160:X163" si="158">W160</f>
        <v>0</v>
      </c>
      <c r="Y160" s="143">
        <f t="shared" ref="Y160:Y163" si="159">E160-Q160</f>
        <v>1</v>
      </c>
      <c r="Z160" s="142">
        <f t="shared" ref="Z160:Z163" si="160">K160-X160</f>
        <v>0</v>
      </c>
      <c r="AB160" s="107" t="s">
        <v>5</v>
      </c>
      <c r="AC160" s="110">
        <v>0</v>
      </c>
      <c r="AD160" s="109">
        <v>11400</v>
      </c>
      <c r="AE160" s="109">
        <v>360</v>
      </c>
      <c r="AF160" s="15">
        <f t="shared" ref="AF160:AF163" si="161">SUM(AD160:AE160)</f>
        <v>11760</v>
      </c>
      <c r="AG160" s="15">
        <f t="shared" ref="AG160:AG163" si="162">ROUND(AC160*AD160,2)</f>
        <v>0</v>
      </c>
      <c r="AH160" s="15">
        <f t="shared" ref="AH160:AH163" si="163">ROUND(AC160*AE160,2)</f>
        <v>0</v>
      </c>
      <c r="AI160" s="39">
        <f t="shared" ref="AI160:AI163" si="164">ROUND(AC160*AF160,2)</f>
        <v>0</v>
      </c>
      <c r="AJ160" s="142">
        <f t="shared" ref="AJ160:AJ163" si="165">AI160</f>
        <v>0</v>
      </c>
      <c r="AK160" s="143">
        <f t="shared" ref="AK160:AK163" si="166">E160-Q160-AC160</f>
        <v>1</v>
      </c>
      <c r="AL160" s="142">
        <f t="shared" ref="AL160:AL163" si="167">K160-X160-AJ160</f>
        <v>0</v>
      </c>
      <c r="AN160" s="107" t="s">
        <v>5</v>
      </c>
      <c r="AO160" s="110">
        <v>4</v>
      </c>
      <c r="AP160" s="109">
        <v>11400</v>
      </c>
      <c r="AQ160" s="109">
        <v>360</v>
      </c>
      <c r="AR160" s="15">
        <f t="shared" ref="AR160:AR163" si="168">SUM(AP160:AQ160)</f>
        <v>11760</v>
      </c>
      <c r="AS160" s="15">
        <f t="shared" ref="AS160:AS163" si="169">ROUND(AO160*AP160,2)</f>
        <v>45600</v>
      </c>
      <c r="AT160" s="15">
        <f t="shared" ref="AT160:AT163" si="170">ROUND(AO160*AQ160,2)</f>
        <v>1440</v>
      </c>
      <c r="AU160" s="39">
        <f t="shared" ref="AU160:AU163" si="171">ROUND(AO160*AR160,2)</f>
        <v>47040</v>
      </c>
      <c r="AV160" s="142">
        <f t="shared" ref="AV160:AV163" si="172">AU160</f>
        <v>47040</v>
      </c>
      <c r="AW160" s="143">
        <f t="shared" ref="AW160:AW163" si="173">E160-Q160-AC160-AO160</f>
        <v>-3</v>
      </c>
      <c r="AX160" s="142">
        <f t="shared" ref="AX160:AX163" si="174">K160-X160-AJ160-AV160</f>
        <v>-47040</v>
      </c>
    </row>
    <row r="161" spans="1:50" s="14" customFormat="1" ht="56.25">
      <c r="A161" s="160">
        <v>148</v>
      </c>
      <c r="B161" s="161"/>
      <c r="C161" s="162" t="s">
        <v>224</v>
      </c>
      <c r="D161" s="161" t="s">
        <v>5</v>
      </c>
      <c r="E161" s="190" t="s">
        <v>54</v>
      </c>
      <c r="F161" s="109"/>
      <c r="G161" s="109"/>
      <c r="H161" s="164">
        <f t="shared" si="126"/>
        <v>0</v>
      </c>
      <c r="I161" s="164">
        <f t="shared" si="151"/>
        <v>0</v>
      </c>
      <c r="J161" s="164">
        <f t="shared" si="152"/>
        <v>0</v>
      </c>
      <c r="K161" s="165">
        <f t="shared" si="153"/>
        <v>0</v>
      </c>
      <c r="L161" s="57">
        <v>0</v>
      </c>
      <c r="M161" s="16"/>
      <c r="P161" s="107" t="s">
        <v>5</v>
      </c>
      <c r="Q161" s="110"/>
      <c r="R161" s="109">
        <v>11400</v>
      </c>
      <c r="S161" s="109">
        <v>360</v>
      </c>
      <c r="T161" s="15">
        <f t="shared" si="154"/>
        <v>11760</v>
      </c>
      <c r="U161" s="15">
        <f t="shared" si="155"/>
        <v>0</v>
      </c>
      <c r="V161" s="15">
        <f t="shared" si="156"/>
        <v>0</v>
      </c>
      <c r="W161" s="39">
        <f t="shared" si="157"/>
        <v>0</v>
      </c>
      <c r="X161" s="142">
        <f t="shared" si="158"/>
        <v>0</v>
      </c>
      <c r="Y161" s="143">
        <f t="shared" si="159"/>
        <v>1</v>
      </c>
      <c r="Z161" s="142">
        <f t="shared" si="160"/>
        <v>0</v>
      </c>
      <c r="AB161" s="107" t="s">
        <v>5</v>
      </c>
      <c r="AC161" s="110">
        <v>0</v>
      </c>
      <c r="AD161" s="109">
        <v>11400</v>
      </c>
      <c r="AE161" s="109">
        <v>360</v>
      </c>
      <c r="AF161" s="15">
        <f t="shared" si="161"/>
        <v>11760</v>
      </c>
      <c r="AG161" s="15">
        <f t="shared" si="162"/>
        <v>0</v>
      </c>
      <c r="AH161" s="15">
        <f t="shared" si="163"/>
        <v>0</v>
      </c>
      <c r="AI161" s="39">
        <f t="shared" si="164"/>
        <v>0</v>
      </c>
      <c r="AJ161" s="142">
        <f t="shared" si="165"/>
        <v>0</v>
      </c>
      <c r="AK161" s="143">
        <f t="shared" si="166"/>
        <v>1</v>
      </c>
      <c r="AL161" s="142">
        <f t="shared" si="167"/>
        <v>0</v>
      </c>
      <c r="AN161" s="107" t="s">
        <v>5</v>
      </c>
      <c r="AO161" s="110">
        <v>4</v>
      </c>
      <c r="AP161" s="109">
        <v>11400</v>
      </c>
      <c r="AQ161" s="109">
        <v>360</v>
      </c>
      <c r="AR161" s="15">
        <f t="shared" si="168"/>
        <v>11760</v>
      </c>
      <c r="AS161" s="15">
        <f t="shared" si="169"/>
        <v>45600</v>
      </c>
      <c r="AT161" s="15">
        <f t="shared" si="170"/>
        <v>1440</v>
      </c>
      <c r="AU161" s="39">
        <f t="shared" si="171"/>
        <v>47040</v>
      </c>
      <c r="AV161" s="142">
        <f t="shared" si="172"/>
        <v>47040</v>
      </c>
      <c r="AW161" s="143">
        <f t="shared" si="173"/>
        <v>-3</v>
      </c>
      <c r="AX161" s="142">
        <f t="shared" si="174"/>
        <v>-47040</v>
      </c>
    </row>
    <row r="162" spans="1:50" s="14" customFormat="1" ht="56.25">
      <c r="A162" s="160">
        <v>149</v>
      </c>
      <c r="B162" s="161"/>
      <c r="C162" s="162" t="s">
        <v>222</v>
      </c>
      <c r="D162" s="161" t="s">
        <v>5</v>
      </c>
      <c r="E162" s="190" t="s">
        <v>56</v>
      </c>
      <c r="F162" s="109"/>
      <c r="G162" s="109"/>
      <c r="H162" s="164">
        <f t="shared" si="126"/>
        <v>0</v>
      </c>
      <c r="I162" s="164">
        <f t="shared" si="151"/>
        <v>0</v>
      </c>
      <c r="J162" s="164">
        <f t="shared" si="152"/>
        <v>0</v>
      </c>
      <c r="K162" s="165">
        <f t="shared" si="153"/>
        <v>0</v>
      </c>
      <c r="L162" s="57">
        <v>0</v>
      </c>
      <c r="M162" s="16"/>
      <c r="P162" s="107" t="s">
        <v>5</v>
      </c>
      <c r="Q162" s="110"/>
      <c r="R162" s="109">
        <v>11400</v>
      </c>
      <c r="S162" s="109">
        <v>360</v>
      </c>
      <c r="T162" s="15">
        <f t="shared" si="154"/>
        <v>11760</v>
      </c>
      <c r="U162" s="15">
        <f t="shared" si="155"/>
        <v>0</v>
      </c>
      <c r="V162" s="15">
        <f t="shared" si="156"/>
        <v>0</v>
      </c>
      <c r="W162" s="39">
        <f t="shared" si="157"/>
        <v>0</v>
      </c>
      <c r="X162" s="142">
        <f t="shared" si="158"/>
        <v>0</v>
      </c>
      <c r="Y162" s="143">
        <f t="shared" si="159"/>
        <v>4</v>
      </c>
      <c r="Z162" s="142">
        <f t="shared" si="160"/>
        <v>0</v>
      </c>
      <c r="AB162" s="107" t="s">
        <v>5</v>
      </c>
      <c r="AC162" s="110">
        <v>0</v>
      </c>
      <c r="AD162" s="109">
        <v>11400</v>
      </c>
      <c r="AE162" s="109">
        <v>360</v>
      </c>
      <c r="AF162" s="15">
        <f t="shared" si="161"/>
        <v>11760</v>
      </c>
      <c r="AG162" s="15">
        <f t="shared" si="162"/>
        <v>0</v>
      </c>
      <c r="AH162" s="15">
        <f t="shared" si="163"/>
        <v>0</v>
      </c>
      <c r="AI162" s="39">
        <f t="shared" si="164"/>
        <v>0</v>
      </c>
      <c r="AJ162" s="142">
        <f t="shared" si="165"/>
        <v>0</v>
      </c>
      <c r="AK162" s="143">
        <f t="shared" si="166"/>
        <v>4</v>
      </c>
      <c r="AL162" s="142">
        <f t="shared" si="167"/>
        <v>0</v>
      </c>
      <c r="AN162" s="107" t="s">
        <v>5</v>
      </c>
      <c r="AO162" s="110">
        <v>4</v>
      </c>
      <c r="AP162" s="109">
        <v>11400</v>
      </c>
      <c r="AQ162" s="109">
        <v>360</v>
      </c>
      <c r="AR162" s="15">
        <f t="shared" si="168"/>
        <v>11760</v>
      </c>
      <c r="AS162" s="15">
        <f t="shared" si="169"/>
        <v>45600</v>
      </c>
      <c r="AT162" s="15">
        <f t="shared" si="170"/>
        <v>1440</v>
      </c>
      <c r="AU162" s="39">
        <f t="shared" si="171"/>
        <v>47040</v>
      </c>
      <c r="AV162" s="142">
        <f t="shared" si="172"/>
        <v>47040</v>
      </c>
      <c r="AW162" s="143">
        <f t="shared" si="173"/>
        <v>0</v>
      </c>
      <c r="AX162" s="142">
        <f t="shared" si="174"/>
        <v>-47040</v>
      </c>
    </row>
    <row r="163" spans="1:50" s="14" customFormat="1" ht="56.25">
      <c r="A163" s="160">
        <v>150</v>
      </c>
      <c r="B163" s="161"/>
      <c r="C163" s="162" t="s">
        <v>223</v>
      </c>
      <c r="D163" s="161" t="s">
        <v>5</v>
      </c>
      <c r="E163" s="190" t="s">
        <v>56</v>
      </c>
      <c r="F163" s="109"/>
      <c r="G163" s="109"/>
      <c r="H163" s="164">
        <f t="shared" si="126"/>
        <v>0</v>
      </c>
      <c r="I163" s="164">
        <f t="shared" si="151"/>
        <v>0</v>
      </c>
      <c r="J163" s="164">
        <f t="shared" si="152"/>
        <v>0</v>
      </c>
      <c r="K163" s="165">
        <f t="shared" si="153"/>
        <v>0</v>
      </c>
      <c r="L163" s="57">
        <v>0</v>
      </c>
      <c r="M163" s="16"/>
      <c r="P163" s="107" t="s">
        <v>5</v>
      </c>
      <c r="Q163" s="110"/>
      <c r="R163" s="109">
        <v>11400</v>
      </c>
      <c r="S163" s="109">
        <v>360</v>
      </c>
      <c r="T163" s="15">
        <f t="shared" si="154"/>
        <v>11760</v>
      </c>
      <c r="U163" s="15">
        <f t="shared" si="155"/>
        <v>0</v>
      </c>
      <c r="V163" s="15">
        <f t="shared" si="156"/>
        <v>0</v>
      </c>
      <c r="W163" s="39">
        <f t="shared" si="157"/>
        <v>0</v>
      </c>
      <c r="X163" s="142">
        <f t="shared" si="158"/>
        <v>0</v>
      </c>
      <c r="Y163" s="143">
        <f t="shared" si="159"/>
        <v>4</v>
      </c>
      <c r="Z163" s="142">
        <f t="shared" si="160"/>
        <v>0</v>
      </c>
      <c r="AB163" s="107" t="s">
        <v>5</v>
      </c>
      <c r="AC163" s="110">
        <v>0</v>
      </c>
      <c r="AD163" s="109">
        <v>11400</v>
      </c>
      <c r="AE163" s="109">
        <v>360</v>
      </c>
      <c r="AF163" s="15">
        <f t="shared" si="161"/>
        <v>11760</v>
      </c>
      <c r="AG163" s="15">
        <f t="shared" si="162"/>
        <v>0</v>
      </c>
      <c r="AH163" s="15">
        <f t="shared" si="163"/>
        <v>0</v>
      </c>
      <c r="AI163" s="39">
        <f t="shared" si="164"/>
        <v>0</v>
      </c>
      <c r="AJ163" s="142">
        <f t="shared" si="165"/>
        <v>0</v>
      </c>
      <c r="AK163" s="143">
        <f t="shared" si="166"/>
        <v>4</v>
      </c>
      <c r="AL163" s="142">
        <f t="shared" si="167"/>
        <v>0</v>
      </c>
      <c r="AN163" s="107" t="s">
        <v>5</v>
      </c>
      <c r="AO163" s="110">
        <v>4</v>
      </c>
      <c r="AP163" s="109">
        <v>11400</v>
      </c>
      <c r="AQ163" s="109">
        <v>360</v>
      </c>
      <c r="AR163" s="15">
        <f t="shared" si="168"/>
        <v>11760</v>
      </c>
      <c r="AS163" s="15">
        <f t="shared" si="169"/>
        <v>45600</v>
      </c>
      <c r="AT163" s="15">
        <f t="shared" si="170"/>
        <v>1440</v>
      </c>
      <c r="AU163" s="39">
        <f t="shared" si="171"/>
        <v>47040</v>
      </c>
      <c r="AV163" s="142">
        <f t="shared" si="172"/>
        <v>47040</v>
      </c>
      <c r="AW163" s="143">
        <f t="shared" si="173"/>
        <v>0</v>
      </c>
      <c r="AX163" s="142">
        <f t="shared" si="174"/>
        <v>-47040</v>
      </c>
    </row>
    <row r="164" spans="1:50" s="14" customFormat="1" ht="56.25">
      <c r="A164" s="160">
        <v>151</v>
      </c>
      <c r="B164" s="161"/>
      <c r="C164" s="162" t="s">
        <v>226</v>
      </c>
      <c r="D164" s="161" t="s">
        <v>5</v>
      </c>
      <c r="E164" s="190" t="s">
        <v>56</v>
      </c>
      <c r="F164" s="109"/>
      <c r="G164" s="109"/>
      <c r="H164" s="164">
        <f t="shared" si="126"/>
        <v>0</v>
      </c>
      <c r="I164" s="164">
        <f t="shared" si="127"/>
        <v>0</v>
      </c>
      <c r="J164" s="164">
        <f t="shared" si="128"/>
        <v>0</v>
      </c>
      <c r="K164" s="165">
        <f t="shared" si="129"/>
        <v>0</v>
      </c>
      <c r="L164" s="57">
        <v>0</v>
      </c>
      <c r="M164" s="16"/>
      <c r="P164" s="107" t="s">
        <v>5</v>
      </c>
      <c r="Q164" s="110"/>
      <c r="R164" s="109">
        <v>11400</v>
      </c>
      <c r="S164" s="109">
        <v>360</v>
      </c>
      <c r="T164" s="15">
        <f t="shared" si="130"/>
        <v>11760</v>
      </c>
      <c r="U164" s="15">
        <f t="shared" si="131"/>
        <v>0</v>
      </c>
      <c r="V164" s="15">
        <f t="shared" si="132"/>
        <v>0</v>
      </c>
      <c r="W164" s="39">
        <f t="shared" si="133"/>
        <v>0</v>
      </c>
      <c r="X164" s="142">
        <f t="shared" si="134"/>
        <v>0</v>
      </c>
      <c r="Y164" s="143">
        <f t="shared" si="135"/>
        <v>4</v>
      </c>
      <c r="Z164" s="142">
        <f t="shared" si="136"/>
        <v>0</v>
      </c>
      <c r="AB164" s="107" t="s">
        <v>5</v>
      </c>
      <c r="AC164" s="110">
        <v>0</v>
      </c>
      <c r="AD164" s="109">
        <v>11400</v>
      </c>
      <c r="AE164" s="109">
        <v>360</v>
      </c>
      <c r="AF164" s="15">
        <f t="shared" si="137"/>
        <v>11760</v>
      </c>
      <c r="AG164" s="15">
        <f t="shared" si="138"/>
        <v>0</v>
      </c>
      <c r="AH164" s="15">
        <f t="shared" si="139"/>
        <v>0</v>
      </c>
      <c r="AI164" s="39">
        <f t="shared" si="140"/>
        <v>0</v>
      </c>
      <c r="AJ164" s="142">
        <f t="shared" si="141"/>
        <v>0</v>
      </c>
      <c r="AK164" s="143">
        <f t="shared" si="142"/>
        <v>4</v>
      </c>
      <c r="AL164" s="142">
        <f t="shared" si="143"/>
        <v>0</v>
      </c>
      <c r="AN164" s="107" t="s">
        <v>5</v>
      </c>
      <c r="AO164" s="110">
        <v>4</v>
      </c>
      <c r="AP164" s="109">
        <v>11400</v>
      </c>
      <c r="AQ164" s="109">
        <v>360</v>
      </c>
      <c r="AR164" s="15">
        <f t="shared" si="144"/>
        <v>11760</v>
      </c>
      <c r="AS164" s="15">
        <f t="shared" si="145"/>
        <v>45600</v>
      </c>
      <c r="AT164" s="15">
        <f t="shared" si="146"/>
        <v>1440</v>
      </c>
      <c r="AU164" s="39">
        <f t="shared" si="147"/>
        <v>47040</v>
      </c>
      <c r="AV164" s="142">
        <f t="shared" si="148"/>
        <v>47040</v>
      </c>
      <c r="AW164" s="143">
        <f t="shared" si="149"/>
        <v>0</v>
      </c>
      <c r="AX164" s="142">
        <f t="shared" si="150"/>
        <v>-47040</v>
      </c>
    </row>
    <row r="165" spans="1:50" s="14" customFormat="1" ht="56.25">
      <c r="A165" s="160">
        <v>152</v>
      </c>
      <c r="B165" s="161"/>
      <c r="C165" s="162" t="s">
        <v>225</v>
      </c>
      <c r="D165" s="161" t="s">
        <v>5</v>
      </c>
      <c r="E165" s="190" t="s">
        <v>56</v>
      </c>
      <c r="F165" s="109"/>
      <c r="G165" s="109"/>
      <c r="H165" s="164">
        <f t="shared" si="126"/>
        <v>0</v>
      </c>
      <c r="I165" s="164">
        <f t="shared" ref="I165:I166" si="175">ROUND(E165*F165,2)</f>
        <v>0</v>
      </c>
      <c r="J165" s="164">
        <f t="shared" ref="J165:J166" si="176">ROUND(E165*G165,2)</f>
        <v>0</v>
      </c>
      <c r="K165" s="165">
        <f t="shared" ref="K165:K166" si="177">ROUND(E165*H165,2)</f>
        <v>0</v>
      </c>
      <c r="L165" s="57">
        <v>0</v>
      </c>
      <c r="M165" s="16"/>
      <c r="P165" s="107" t="s">
        <v>5</v>
      </c>
      <c r="Q165" s="110"/>
      <c r="R165" s="109">
        <v>11400</v>
      </c>
      <c r="S165" s="109">
        <v>360</v>
      </c>
      <c r="T165" s="15">
        <f t="shared" ref="T165:T166" si="178">SUM(R165:S165)</f>
        <v>11760</v>
      </c>
      <c r="U165" s="15">
        <f t="shared" ref="U165:U166" si="179">ROUND(Q165*R165,2)</f>
        <v>0</v>
      </c>
      <c r="V165" s="15">
        <f t="shared" ref="V165:V166" si="180">ROUND(Q165*S165,2)</f>
        <v>0</v>
      </c>
      <c r="W165" s="39">
        <f t="shared" ref="W165:W166" si="181">ROUND(Q165*T165,2)</f>
        <v>0</v>
      </c>
      <c r="X165" s="142">
        <f t="shared" ref="X165:X166" si="182">W165</f>
        <v>0</v>
      </c>
      <c r="Y165" s="143">
        <f t="shared" ref="Y165:Y166" si="183">E165-Q165</f>
        <v>4</v>
      </c>
      <c r="Z165" s="142">
        <f t="shared" ref="Z165:Z166" si="184">K165-X165</f>
        <v>0</v>
      </c>
      <c r="AB165" s="107" t="s">
        <v>5</v>
      </c>
      <c r="AC165" s="110">
        <v>0</v>
      </c>
      <c r="AD165" s="109">
        <v>11400</v>
      </c>
      <c r="AE165" s="109">
        <v>360</v>
      </c>
      <c r="AF165" s="15">
        <f t="shared" ref="AF165" si="185">SUM(AD165:AE165)</f>
        <v>11760</v>
      </c>
      <c r="AG165" s="15">
        <f t="shared" ref="AG165:AG166" si="186">ROUND(AC165*AD165,2)</f>
        <v>0</v>
      </c>
      <c r="AH165" s="15">
        <f t="shared" ref="AH165:AH166" si="187">ROUND(AC165*AE165,2)</f>
        <v>0</v>
      </c>
      <c r="AI165" s="39">
        <f t="shared" ref="AI165:AI166" si="188">ROUND(AC165*AF165,2)</f>
        <v>0</v>
      </c>
      <c r="AJ165" s="142">
        <f t="shared" ref="AJ165:AJ166" si="189">AI165</f>
        <v>0</v>
      </c>
      <c r="AK165" s="143">
        <f t="shared" ref="AK165:AK166" si="190">E165-Q165-AC165</f>
        <v>4</v>
      </c>
      <c r="AL165" s="142">
        <f t="shared" ref="AL165:AL166" si="191">K165-X165-AJ165</f>
        <v>0</v>
      </c>
      <c r="AN165" s="107" t="s">
        <v>5</v>
      </c>
      <c r="AO165" s="110">
        <v>4</v>
      </c>
      <c r="AP165" s="109">
        <v>11400</v>
      </c>
      <c r="AQ165" s="109">
        <v>360</v>
      </c>
      <c r="AR165" s="15">
        <f t="shared" ref="AR165:AR166" si="192">SUM(AP165:AQ165)</f>
        <v>11760</v>
      </c>
      <c r="AS165" s="15">
        <f t="shared" ref="AS165:AS166" si="193">ROUND(AO165*AP165,2)</f>
        <v>45600</v>
      </c>
      <c r="AT165" s="15">
        <f t="shared" ref="AT165:AT166" si="194">ROUND(AO165*AQ165,2)</f>
        <v>1440</v>
      </c>
      <c r="AU165" s="39">
        <f t="shared" ref="AU165:AU166" si="195">ROUND(AO165*AR165,2)</f>
        <v>47040</v>
      </c>
      <c r="AV165" s="142">
        <f t="shared" ref="AV165:AV166" si="196">AU165</f>
        <v>47040</v>
      </c>
      <c r="AW165" s="143">
        <f t="shared" ref="AW165:AW166" si="197">E165-Q165-AC165-AO165</f>
        <v>0</v>
      </c>
      <c r="AX165" s="142">
        <f t="shared" ref="AX165:AX166" si="198">K165-X165-AJ165-AV165</f>
        <v>-47040</v>
      </c>
    </row>
    <row r="166" spans="1:50" s="14" customFormat="1" ht="33.75">
      <c r="A166" s="160">
        <v>153</v>
      </c>
      <c r="B166" s="161"/>
      <c r="C166" s="162" t="s">
        <v>153</v>
      </c>
      <c r="D166" s="161" t="s">
        <v>5</v>
      </c>
      <c r="E166" s="190" t="s">
        <v>171</v>
      </c>
      <c r="F166" s="109"/>
      <c r="G166" s="109"/>
      <c r="H166" s="164">
        <f t="shared" si="126"/>
        <v>0</v>
      </c>
      <c r="I166" s="164">
        <f t="shared" si="175"/>
        <v>0</v>
      </c>
      <c r="J166" s="164">
        <f t="shared" si="176"/>
        <v>0</v>
      </c>
      <c r="K166" s="165">
        <f t="shared" si="177"/>
        <v>0</v>
      </c>
      <c r="L166" s="57">
        <v>0</v>
      </c>
      <c r="M166" s="16"/>
      <c r="P166" s="107" t="s">
        <v>5</v>
      </c>
      <c r="Q166" s="110"/>
      <c r="R166" s="109">
        <v>6420</v>
      </c>
      <c r="S166" s="109">
        <v>600</v>
      </c>
      <c r="T166" s="15">
        <f t="shared" si="178"/>
        <v>7020</v>
      </c>
      <c r="U166" s="15">
        <f t="shared" si="179"/>
        <v>0</v>
      </c>
      <c r="V166" s="15">
        <f t="shared" si="180"/>
        <v>0</v>
      </c>
      <c r="W166" s="39">
        <f t="shared" si="181"/>
        <v>0</v>
      </c>
      <c r="X166" s="142">
        <f t="shared" si="182"/>
        <v>0</v>
      </c>
      <c r="Y166" s="143">
        <f t="shared" si="183"/>
        <v>20</v>
      </c>
      <c r="Z166" s="142">
        <f t="shared" si="184"/>
        <v>0</v>
      </c>
      <c r="AB166" s="107" t="s">
        <v>5</v>
      </c>
      <c r="AC166" s="110">
        <v>0</v>
      </c>
      <c r="AD166" s="109">
        <v>6420</v>
      </c>
      <c r="AE166" s="109">
        <v>600</v>
      </c>
      <c r="AF166" s="15">
        <f t="shared" ref="AF166" si="199">SUM(AD166:AE166)</f>
        <v>7020</v>
      </c>
      <c r="AG166" s="15">
        <f t="shared" si="186"/>
        <v>0</v>
      </c>
      <c r="AH166" s="15">
        <f t="shared" si="187"/>
        <v>0</v>
      </c>
      <c r="AI166" s="39">
        <f t="shared" si="188"/>
        <v>0</v>
      </c>
      <c r="AJ166" s="142">
        <f t="shared" si="189"/>
        <v>0</v>
      </c>
      <c r="AK166" s="143">
        <f t="shared" si="190"/>
        <v>20</v>
      </c>
      <c r="AL166" s="142">
        <f t="shared" si="191"/>
        <v>0</v>
      </c>
      <c r="AN166" s="107" t="s">
        <v>5</v>
      </c>
      <c r="AO166" s="110">
        <v>4</v>
      </c>
      <c r="AP166" s="109">
        <v>6420</v>
      </c>
      <c r="AQ166" s="109">
        <v>600</v>
      </c>
      <c r="AR166" s="15">
        <f t="shared" si="192"/>
        <v>7020</v>
      </c>
      <c r="AS166" s="15">
        <f t="shared" si="193"/>
        <v>25680</v>
      </c>
      <c r="AT166" s="15">
        <f t="shared" si="194"/>
        <v>2400</v>
      </c>
      <c r="AU166" s="39">
        <f t="shared" si="195"/>
        <v>28080</v>
      </c>
      <c r="AV166" s="142">
        <f t="shared" si="196"/>
        <v>28080</v>
      </c>
      <c r="AW166" s="143">
        <f t="shared" si="197"/>
        <v>16</v>
      </c>
      <c r="AX166" s="142">
        <f t="shared" si="198"/>
        <v>-28080</v>
      </c>
    </row>
    <row r="167" spans="1:50" s="14" customFormat="1" ht="56.25">
      <c r="A167" s="160">
        <v>154</v>
      </c>
      <c r="B167" s="161"/>
      <c r="C167" s="162" t="s">
        <v>86</v>
      </c>
      <c r="D167" s="161" t="s">
        <v>5</v>
      </c>
      <c r="E167" s="190" t="s">
        <v>54</v>
      </c>
      <c r="F167" s="109"/>
      <c r="G167" s="109"/>
      <c r="H167" s="164">
        <f t="shared" ref="H167:H170" si="200">SUM(F167:G167)</f>
        <v>0</v>
      </c>
      <c r="I167" s="164">
        <f t="shared" ref="I167:I175" si="201">ROUND(E167*F167,2)</f>
        <v>0</v>
      </c>
      <c r="J167" s="164">
        <f t="shared" ref="J167:J175" si="202">ROUND(E167*G167,2)</f>
        <v>0</v>
      </c>
      <c r="K167" s="165">
        <f t="shared" ref="K167:K174" si="203">ROUND(E167*H167,2)</f>
        <v>0</v>
      </c>
      <c r="L167" s="140"/>
      <c r="M167" s="141"/>
      <c r="P167" s="107" t="s">
        <v>5</v>
      </c>
      <c r="Q167" s="22"/>
      <c r="R167" s="23">
        <v>24000</v>
      </c>
      <c r="S167" s="23">
        <v>1800</v>
      </c>
      <c r="T167" s="15">
        <f t="shared" ref="T167" si="204">SUM(R167:S167)</f>
        <v>25800</v>
      </c>
      <c r="U167" s="15">
        <f t="shared" ref="U167:U169" si="205">ROUND(Q167*R167,2)</f>
        <v>0</v>
      </c>
      <c r="V167" s="15">
        <f t="shared" ref="V167:V169" si="206">ROUND(Q167*S167,2)</f>
        <v>0</v>
      </c>
      <c r="W167" s="15">
        <f t="shared" ref="W167:W169" si="207">ROUND(Q167*T167,2)</f>
        <v>0</v>
      </c>
      <c r="X167" s="142">
        <f t="shared" ref="X167:X169" si="208">W167</f>
        <v>0</v>
      </c>
      <c r="Y167" s="143">
        <f t="shared" ref="Y167:Y169" si="209">E167-Q167</f>
        <v>1</v>
      </c>
      <c r="Z167" s="142">
        <f t="shared" ref="Z167:Z169" si="210">K167-X167</f>
        <v>0</v>
      </c>
      <c r="AB167" s="107" t="s">
        <v>5</v>
      </c>
      <c r="AC167" s="22">
        <v>1</v>
      </c>
      <c r="AD167" s="23">
        <v>24000</v>
      </c>
      <c r="AE167" s="23">
        <v>1800</v>
      </c>
      <c r="AF167" s="15">
        <f t="shared" ref="AF167" si="211">SUM(AD167:AE167)</f>
        <v>25800</v>
      </c>
      <c r="AG167" s="15">
        <f t="shared" ref="AG167:AG169" si="212">ROUND(AC167*AD167,2)</f>
        <v>24000</v>
      </c>
      <c r="AH167" s="15">
        <f t="shared" ref="AH167:AH169" si="213">ROUND(AC167*AE167,2)</f>
        <v>1800</v>
      </c>
      <c r="AI167" s="15">
        <f t="shared" ref="AI167:AI169" si="214">ROUND(AC167*AF167,2)</f>
        <v>25800</v>
      </c>
      <c r="AJ167" s="142">
        <f t="shared" ref="AJ167:AJ169" si="215">AI167</f>
        <v>25800</v>
      </c>
      <c r="AK167" s="143">
        <f t="shared" ref="AK167:AK169" si="216">E167-Q167-AC167</f>
        <v>0</v>
      </c>
      <c r="AL167" s="142">
        <f t="shared" ref="AL167:AL169" si="217">K167-X167-AJ167</f>
        <v>-25800</v>
      </c>
      <c r="AN167" s="107" t="s">
        <v>5</v>
      </c>
      <c r="AO167" s="22">
        <v>0</v>
      </c>
      <c r="AP167" s="23">
        <v>24000</v>
      </c>
      <c r="AQ167" s="23">
        <v>1800</v>
      </c>
      <c r="AR167" s="15">
        <f t="shared" ref="AR167" si="218">SUM(AP167:AQ167)</f>
        <v>25800</v>
      </c>
      <c r="AS167" s="15">
        <f t="shared" ref="AS167:AS169" si="219">ROUND(AO167*AP167,2)</f>
        <v>0</v>
      </c>
      <c r="AT167" s="15">
        <f t="shared" ref="AT167:AT169" si="220">ROUND(AO167*AQ167,2)</f>
        <v>0</v>
      </c>
      <c r="AU167" s="15">
        <f t="shared" ref="AU167:AU169" si="221">ROUND(AO167*AR167,2)</f>
        <v>0</v>
      </c>
      <c r="AV167" s="142">
        <f t="shared" ref="AV167:AV169" si="222">AU167</f>
        <v>0</v>
      </c>
      <c r="AW167" s="143">
        <f t="shared" ref="AW167:AW169" si="223">E167-Q167-AC167-AO167</f>
        <v>0</v>
      </c>
      <c r="AX167" s="142">
        <f t="shared" ref="AX167:AX169" si="224">K167-X167-AJ167-AV167</f>
        <v>-25800</v>
      </c>
    </row>
    <row r="168" spans="1:50" s="14" customFormat="1" ht="11.25">
      <c r="A168" s="160">
        <v>155</v>
      </c>
      <c r="B168" s="161"/>
      <c r="C168" s="162" t="s">
        <v>87</v>
      </c>
      <c r="D168" s="161" t="s">
        <v>5</v>
      </c>
      <c r="E168" s="190" t="s">
        <v>54</v>
      </c>
      <c r="F168" s="109"/>
      <c r="G168" s="109"/>
      <c r="H168" s="164">
        <f t="shared" si="200"/>
        <v>0</v>
      </c>
      <c r="I168" s="164">
        <f t="shared" si="201"/>
        <v>0</v>
      </c>
      <c r="J168" s="164">
        <f t="shared" si="202"/>
        <v>0</v>
      </c>
      <c r="K168" s="165">
        <f t="shared" si="203"/>
        <v>0</v>
      </c>
      <c r="L168" s="140"/>
      <c r="M168" s="141"/>
      <c r="P168" s="107" t="s">
        <v>5</v>
      </c>
      <c r="Q168" s="22"/>
      <c r="R168" s="23">
        <v>24000</v>
      </c>
      <c r="S168" s="23">
        <v>1800</v>
      </c>
      <c r="T168" s="15">
        <f t="shared" ref="T168:T169" si="225">SUM(R168:S168)</f>
        <v>25800</v>
      </c>
      <c r="U168" s="15">
        <f t="shared" si="205"/>
        <v>0</v>
      </c>
      <c r="V168" s="15">
        <f t="shared" si="206"/>
        <v>0</v>
      </c>
      <c r="W168" s="15">
        <f t="shared" si="207"/>
        <v>0</v>
      </c>
      <c r="X168" s="142">
        <f t="shared" si="208"/>
        <v>0</v>
      </c>
      <c r="Y168" s="143">
        <f t="shared" si="209"/>
        <v>1</v>
      </c>
      <c r="Z168" s="142">
        <f t="shared" si="210"/>
        <v>0</v>
      </c>
      <c r="AB168" s="107" t="s">
        <v>5</v>
      </c>
      <c r="AC168" s="22">
        <v>1</v>
      </c>
      <c r="AD168" s="23">
        <v>24000</v>
      </c>
      <c r="AE168" s="23">
        <v>1800</v>
      </c>
      <c r="AF168" s="15">
        <f t="shared" ref="AF168:AF169" si="226">SUM(AD168:AE168)</f>
        <v>25800</v>
      </c>
      <c r="AG168" s="15">
        <f t="shared" si="212"/>
        <v>24000</v>
      </c>
      <c r="AH168" s="15">
        <f t="shared" si="213"/>
        <v>1800</v>
      </c>
      <c r="AI168" s="15">
        <f t="shared" si="214"/>
        <v>25800</v>
      </c>
      <c r="AJ168" s="142">
        <f t="shared" si="215"/>
        <v>25800</v>
      </c>
      <c r="AK168" s="143">
        <f t="shared" si="216"/>
        <v>0</v>
      </c>
      <c r="AL168" s="142">
        <f t="shared" si="217"/>
        <v>-25800</v>
      </c>
      <c r="AN168" s="107" t="s">
        <v>5</v>
      </c>
      <c r="AO168" s="22">
        <v>0</v>
      </c>
      <c r="AP168" s="23">
        <v>24000</v>
      </c>
      <c r="AQ168" s="23">
        <v>1800</v>
      </c>
      <c r="AR168" s="15">
        <f t="shared" ref="AR168:AR169" si="227">SUM(AP168:AQ168)</f>
        <v>25800</v>
      </c>
      <c r="AS168" s="15">
        <f t="shared" si="219"/>
        <v>0</v>
      </c>
      <c r="AT168" s="15">
        <f t="shared" si="220"/>
        <v>0</v>
      </c>
      <c r="AU168" s="15">
        <f t="shared" si="221"/>
        <v>0</v>
      </c>
      <c r="AV168" s="142">
        <f t="shared" si="222"/>
        <v>0</v>
      </c>
      <c r="AW168" s="143">
        <f t="shared" si="223"/>
        <v>0</v>
      </c>
      <c r="AX168" s="142">
        <f t="shared" si="224"/>
        <v>-25800</v>
      </c>
    </row>
    <row r="169" spans="1:50" s="14" customFormat="1" ht="22.5">
      <c r="A169" s="160">
        <v>156</v>
      </c>
      <c r="B169" s="161"/>
      <c r="C169" s="162" t="s">
        <v>88</v>
      </c>
      <c r="D169" s="161" t="s">
        <v>5</v>
      </c>
      <c r="E169" s="190" t="s">
        <v>54</v>
      </c>
      <c r="F169" s="109"/>
      <c r="G169" s="109"/>
      <c r="H169" s="164">
        <f t="shared" si="200"/>
        <v>0</v>
      </c>
      <c r="I169" s="164">
        <f t="shared" si="201"/>
        <v>0</v>
      </c>
      <c r="J169" s="164">
        <f t="shared" si="202"/>
        <v>0</v>
      </c>
      <c r="K169" s="165">
        <f t="shared" si="203"/>
        <v>0</v>
      </c>
      <c r="L169" s="140"/>
      <c r="M169" s="141"/>
      <c r="P169" s="107" t="s">
        <v>5</v>
      </c>
      <c r="Q169" s="22"/>
      <c r="R169" s="23">
        <v>24000</v>
      </c>
      <c r="S169" s="23">
        <v>1800</v>
      </c>
      <c r="T169" s="15">
        <f t="shared" si="225"/>
        <v>25800</v>
      </c>
      <c r="U169" s="15">
        <f t="shared" si="205"/>
        <v>0</v>
      </c>
      <c r="V169" s="15">
        <f t="shared" si="206"/>
        <v>0</v>
      </c>
      <c r="W169" s="15">
        <f t="shared" si="207"/>
        <v>0</v>
      </c>
      <c r="X169" s="142">
        <f t="shared" si="208"/>
        <v>0</v>
      </c>
      <c r="Y169" s="143">
        <f t="shared" si="209"/>
        <v>1</v>
      </c>
      <c r="Z169" s="142">
        <f t="shared" si="210"/>
        <v>0</v>
      </c>
      <c r="AB169" s="107" t="s">
        <v>5</v>
      </c>
      <c r="AC169" s="22">
        <v>1</v>
      </c>
      <c r="AD169" s="23">
        <v>24000</v>
      </c>
      <c r="AE169" s="23">
        <v>1800</v>
      </c>
      <c r="AF169" s="15">
        <f t="shared" si="226"/>
        <v>25800</v>
      </c>
      <c r="AG169" s="15">
        <f t="shared" si="212"/>
        <v>24000</v>
      </c>
      <c r="AH169" s="15">
        <f t="shared" si="213"/>
        <v>1800</v>
      </c>
      <c r="AI169" s="15">
        <f t="shared" si="214"/>
        <v>25800</v>
      </c>
      <c r="AJ169" s="142">
        <f t="shared" si="215"/>
        <v>25800</v>
      </c>
      <c r="AK169" s="143">
        <f t="shared" si="216"/>
        <v>0</v>
      </c>
      <c r="AL169" s="142">
        <f t="shared" si="217"/>
        <v>-25800</v>
      </c>
      <c r="AN169" s="107" t="s">
        <v>5</v>
      </c>
      <c r="AO169" s="22">
        <v>0</v>
      </c>
      <c r="AP169" s="23">
        <v>24000</v>
      </c>
      <c r="AQ169" s="23">
        <v>1800</v>
      </c>
      <c r="AR169" s="15">
        <f t="shared" si="227"/>
        <v>25800</v>
      </c>
      <c r="AS169" s="15">
        <f t="shared" si="219"/>
        <v>0</v>
      </c>
      <c r="AT169" s="15">
        <f t="shared" si="220"/>
        <v>0</v>
      </c>
      <c r="AU169" s="15">
        <f t="shared" si="221"/>
        <v>0</v>
      </c>
      <c r="AV169" s="142">
        <f t="shared" si="222"/>
        <v>0</v>
      </c>
      <c r="AW169" s="143">
        <f t="shared" si="223"/>
        <v>0</v>
      </c>
      <c r="AX169" s="142">
        <f t="shared" si="224"/>
        <v>-25800</v>
      </c>
    </row>
    <row r="170" spans="1:50" s="14" customFormat="1" ht="11.25">
      <c r="A170" s="160">
        <v>157</v>
      </c>
      <c r="B170" s="161"/>
      <c r="C170" s="162" t="s">
        <v>89</v>
      </c>
      <c r="D170" s="161" t="s">
        <v>5</v>
      </c>
      <c r="E170" s="190" t="s">
        <v>54</v>
      </c>
      <c r="F170" s="109"/>
      <c r="G170" s="109"/>
      <c r="H170" s="164">
        <f t="shared" si="200"/>
        <v>0</v>
      </c>
      <c r="I170" s="164">
        <f t="shared" si="201"/>
        <v>0</v>
      </c>
      <c r="J170" s="164">
        <f t="shared" si="202"/>
        <v>0</v>
      </c>
      <c r="K170" s="165">
        <f t="shared" si="203"/>
        <v>0</v>
      </c>
      <c r="L170" s="57">
        <v>0</v>
      </c>
      <c r="M170" s="16"/>
    </row>
    <row r="171" spans="1:50" s="14" customFormat="1" ht="22.5">
      <c r="A171" s="160">
        <v>158</v>
      </c>
      <c r="B171" s="161"/>
      <c r="C171" s="162" t="s">
        <v>90</v>
      </c>
      <c r="D171" s="161" t="s">
        <v>5</v>
      </c>
      <c r="E171" s="190" t="s">
        <v>54</v>
      </c>
      <c r="F171" s="109"/>
      <c r="G171" s="109"/>
      <c r="H171" s="164">
        <f t="shared" ref="H171:H173" si="228">SUM(F171:G171)</f>
        <v>0</v>
      </c>
      <c r="I171" s="164">
        <f t="shared" si="201"/>
        <v>0</v>
      </c>
      <c r="J171" s="164">
        <f t="shared" si="202"/>
        <v>0</v>
      </c>
      <c r="K171" s="165">
        <f t="shared" si="203"/>
        <v>0</v>
      </c>
      <c r="L171" s="140"/>
      <c r="M171" s="141"/>
      <c r="P171" s="107" t="s">
        <v>5</v>
      </c>
      <c r="Q171" s="22"/>
      <c r="R171" s="23">
        <v>24000</v>
      </c>
      <c r="S171" s="23">
        <v>1800</v>
      </c>
      <c r="T171" s="15">
        <f t="shared" ref="T171:T173" si="229">SUM(R171:S171)</f>
        <v>25800</v>
      </c>
      <c r="U171" s="15">
        <f t="shared" ref="U171:U175" si="230">ROUND(Q171*R171,2)</f>
        <v>0</v>
      </c>
      <c r="V171" s="15">
        <f t="shared" ref="V171:V175" si="231">ROUND(Q171*S171,2)</f>
        <v>0</v>
      </c>
      <c r="W171" s="15">
        <f t="shared" ref="W171:W174" si="232">ROUND(Q171*T171,2)</f>
        <v>0</v>
      </c>
      <c r="X171" s="142">
        <f t="shared" ref="X171:X175" si="233">W171</f>
        <v>0</v>
      </c>
      <c r="Y171" s="143">
        <f t="shared" ref="Y171:Y175" si="234">E171-Q171</f>
        <v>1</v>
      </c>
      <c r="Z171" s="142">
        <f t="shared" ref="Z171:Z175" si="235">K171-X171</f>
        <v>0</v>
      </c>
      <c r="AB171" s="107" t="s">
        <v>5</v>
      </c>
      <c r="AC171" s="22">
        <v>1</v>
      </c>
      <c r="AD171" s="23">
        <v>24000</v>
      </c>
      <c r="AE171" s="23">
        <v>1800</v>
      </c>
      <c r="AF171" s="15">
        <f t="shared" ref="AF171:AF172" si="236">SUM(AD171:AE171)</f>
        <v>25800</v>
      </c>
      <c r="AG171" s="15">
        <f t="shared" ref="AG171:AG175" si="237">ROUND(AC171*AD171,2)</f>
        <v>24000</v>
      </c>
      <c r="AH171" s="15">
        <f t="shared" ref="AH171:AH175" si="238">ROUND(AC171*AE171,2)</f>
        <v>1800</v>
      </c>
      <c r="AI171" s="15">
        <f t="shared" ref="AI171:AI174" si="239">ROUND(AC171*AF171,2)</f>
        <v>25800</v>
      </c>
      <c r="AJ171" s="142">
        <f t="shared" ref="AJ171:AJ175" si="240">AI171</f>
        <v>25800</v>
      </c>
      <c r="AK171" s="143">
        <f t="shared" ref="AK171:AK175" si="241">E171-Q171-AC171</f>
        <v>0</v>
      </c>
      <c r="AL171" s="142">
        <f t="shared" ref="AL171:AL175" si="242">K171-X171-AJ171</f>
        <v>-25800</v>
      </c>
      <c r="AN171" s="107" t="s">
        <v>5</v>
      </c>
      <c r="AO171" s="22">
        <v>0</v>
      </c>
      <c r="AP171" s="23">
        <v>24000</v>
      </c>
      <c r="AQ171" s="23">
        <v>1800</v>
      </c>
      <c r="AR171" s="15">
        <f t="shared" ref="AR171:AR173" si="243">SUM(AP171:AQ171)</f>
        <v>25800</v>
      </c>
      <c r="AS171" s="15">
        <f t="shared" ref="AS171:AS175" si="244">ROUND(AO171*AP171,2)</f>
        <v>0</v>
      </c>
      <c r="AT171" s="15">
        <f t="shared" ref="AT171:AT175" si="245">ROUND(AO171*AQ171,2)</f>
        <v>0</v>
      </c>
      <c r="AU171" s="15">
        <f t="shared" ref="AU171:AU174" si="246">ROUND(AO171*AR171,2)</f>
        <v>0</v>
      </c>
      <c r="AV171" s="142">
        <f t="shared" ref="AV171:AV175" si="247">AU171</f>
        <v>0</v>
      </c>
      <c r="AW171" s="143">
        <f t="shared" ref="AW171:AW175" si="248">E171-Q171-AC171-AO171</f>
        <v>0</v>
      </c>
      <c r="AX171" s="142">
        <f t="shared" ref="AX171:AX175" si="249">K171-X171-AJ171-AV171</f>
        <v>-25800</v>
      </c>
    </row>
    <row r="172" spans="1:50" s="14" customFormat="1" ht="11.25">
      <c r="A172" s="160">
        <v>159</v>
      </c>
      <c r="B172" s="161"/>
      <c r="C172" s="162" t="s">
        <v>91</v>
      </c>
      <c r="D172" s="161" t="s">
        <v>5</v>
      </c>
      <c r="E172" s="190" t="s">
        <v>54</v>
      </c>
      <c r="F172" s="109"/>
      <c r="G172" s="109"/>
      <c r="H172" s="164">
        <f t="shared" si="228"/>
        <v>0</v>
      </c>
      <c r="I172" s="164">
        <f t="shared" si="201"/>
        <v>0</v>
      </c>
      <c r="J172" s="164">
        <f t="shared" si="202"/>
        <v>0</v>
      </c>
      <c r="K172" s="165">
        <f t="shared" si="203"/>
        <v>0</v>
      </c>
      <c r="L172" s="140"/>
      <c r="M172" s="141"/>
      <c r="P172" s="107" t="s">
        <v>5</v>
      </c>
      <c r="Q172" s="22"/>
      <c r="R172" s="23">
        <v>24000</v>
      </c>
      <c r="S172" s="23">
        <v>1800</v>
      </c>
      <c r="T172" s="15">
        <f t="shared" si="229"/>
        <v>25800</v>
      </c>
      <c r="U172" s="15">
        <f t="shared" si="230"/>
        <v>0</v>
      </c>
      <c r="V172" s="15">
        <f t="shared" si="231"/>
        <v>0</v>
      </c>
      <c r="W172" s="15">
        <f t="shared" si="232"/>
        <v>0</v>
      </c>
      <c r="X172" s="142">
        <f t="shared" si="233"/>
        <v>0</v>
      </c>
      <c r="Y172" s="143">
        <f t="shared" si="234"/>
        <v>1</v>
      </c>
      <c r="Z172" s="142">
        <f t="shared" si="235"/>
        <v>0</v>
      </c>
      <c r="AB172" s="107" t="s">
        <v>5</v>
      </c>
      <c r="AC172" s="22">
        <v>1</v>
      </c>
      <c r="AD172" s="23">
        <v>24000</v>
      </c>
      <c r="AE172" s="23">
        <v>1800</v>
      </c>
      <c r="AF172" s="15">
        <f t="shared" si="236"/>
        <v>25800</v>
      </c>
      <c r="AG172" s="15">
        <f t="shared" si="237"/>
        <v>24000</v>
      </c>
      <c r="AH172" s="15">
        <f t="shared" si="238"/>
        <v>1800</v>
      </c>
      <c r="AI172" s="15">
        <f t="shared" si="239"/>
        <v>25800</v>
      </c>
      <c r="AJ172" s="142">
        <f t="shared" si="240"/>
        <v>25800</v>
      </c>
      <c r="AK172" s="143">
        <f t="shared" si="241"/>
        <v>0</v>
      </c>
      <c r="AL172" s="142">
        <f t="shared" si="242"/>
        <v>-25800</v>
      </c>
      <c r="AN172" s="107" t="s">
        <v>5</v>
      </c>
      <c r="AO172" s="22">
        <v>0</v>
      </c>
      <c r="AP172" s="23">
        <v>24000</v>
      </c>
      <c r="AQ172" s="23">
        <v>1800</v>
      </c>
      <c r="AR172" s="15">
        <f t="shared" si="243"/>
        <v>25800</v>
      </c>
      <c r="AS172" s="15">
        <f t="shared" si="244"/>
        <v>0</v>
      </c>
      <c r="AT172" s="15">
        <f t="shared" si="245"/>
        <v>0</v>
      </c>
      <c r="AU172" s="15">
        <f t="shared" si="246"/>
        <v>0</v>
      </c>
      <c r="AV172" s="142">
        <f t="shared" si="247"/>
        <v>0</v>
      </c>
      <c r="AW172" s="143">
        <f t="shared" si="248"/>
        <v>0</v>
      </c>
      <c r="AX172" s="142">
        <f t="shared" si="249"/>
        <v>-25800</v>
      </c>
    </row>
    <row r="173" spans="1:50" s="14" customFormat="1" ht="22.5">
      <c r="A173" s="160">
        <v>160</v>
      </c>
      <c r="B173" s="161"/>
      <c r="C173" s="162" t="s">
        <v>229</v>
      </c>
      <c r="D173" s="161" t="s">
        <v>5</v>
      </c>
      <c r="E173" s="190" t="s">
        <v>232</v>
      </c>
      <c r="F173" s="109"/>
      <c r="G173" s="109"/>
      <c r="H173" s="164">
        <f t="shared" si="228"/>
        <v>0</v>
      </c>
      <c r="I173" s="164">
        <f t="shared" ref="I173" si="250">ROUND(E173*F173,2)</f>
        <v>0</v>
      </c>
      <c r="J173" s="164">
        <f t="shared" ref="J173" si="251">ROUND(E173*G173,2)</f>
        <v>0</v>
      </c>
      <c r="K173" s="165">
        <f t="shared" ref="K173" si="252">ROUND(E173*H173,2)</f>
        <v>0</v>
      </c>
      <c r="L173" s="140"/>
      <c r="M173" s="141"/>
      <c r="P173" s="107" t="s">
        <v>5</v>
      </c>
      <c r="Q173" s="22"/>
      <c r="R173" s="23">
        <v>480</v>
      </c>
      <c r="S173" s="23">
        <v>12</v>
      </c>
      <c r="T173" s="15">
        <f t="shared" si="229"/>
        <v>492</v>
      </c>
      <c r="U173" s="15">
        <f t="shared" ref="U173" si="253">ROUND(Q173*R173,2)</f>
        <v>0</v>
      </c>
      <c r="V173" s="15">
        <f t="shared" ref="V173" si="254">ROUND(Q173*S173,2)</f>
        <v>0</v>
      </c>
      <c r="W173" s="15">
        <f t="shared" ref="W173" si="255">ROUND(Q173*T173,2)</f>
        <v>0</v>
      </c>
      <c r="X173" s="142">
        <f t="shared" ref="X173" si="256">W173</f>
        <v>0</v>
      </c>
      <c r="Y173" s="143">
        <f t="shared" ref="Y173" si="257">E173-Q173</f>
        <v>54</v>
      </c>
      <c r="Z173" s="142">
        <f t="shared" ref="Z173" si="258">K173-X173</f>
        <v>0</v>
      </c>
      <c r="AB173" s="107" t="s">
        <v>5</v>
      </c>
      <c r="AC173" s="22">
        <v>43</v>
      </c>
      <c r="AD173" s="23">
        <v>480</v>
      </c>
      <c r="AE173" s="23">
        <v>12</v>
      </c>
      <c r="AF173" s="15">
        <f t="shared" ref="AF173" si="259">SUM(AD173:AE173)</f>
        <v>492</v>
      </c>
      <c r="AG173" s="15">
        <f t="shared" ref="AG173" si="260">ROUND(AC173*AD173,2)</f>
        <v>20640</v>
      </c>
      <c r="AH173" s="15">
        <f t="shared" ref="AH173" si="261">ROUND(AC173*AE173,2)</f>
        <v>516</v>
      </c>
      <c r="AI173" s="15">
        <f t="shared" ref="AI173" si="262">ROUND(AC173*AF173,2)</f>
        <v>21156</v>
      </c>
      <c r="AJ173" s="142">
        <f t="shared" ref="AJ173" si="263">AI173</f>
        <v>21156</v>
      </c>
      <c r="AK173" s="143">
        <f t="shared" ref="AK173" si="264">E173-Q173-AC173</f>
        <v>11</v>
      </c>
      <c r="AL173" s="142">
        <f t="shared" ref="AL173" si="265">K173-X173-AJ173</f>
        <v>-21156</v>
      </c>
      <c r="AN173" s="107" t="s">
        <v>5</v>
      </c>
      <c r="AO173" s="22">
        <v>0</v>
      </c>
      <c r="AP173" s="23">
        <v>480</v>
      </c>
      <c r="AQ173" s="23">
        <v>12</v>
      </c>
      <c r="AR173" s="15">
        <f t="shared" si="243"/>
        <v>492</v>
      </c>
      <c r="AS173" s="15">
        <f t="shared" ref="AS173" si="266">ROUND(AO173*AP173,2)</f>
        <v>0</v>
      </c>
      <c r="AT173" s="15">
        <f t="shared" ref="AT173" si="267">ROUND(AO173*AQ173,2)</f>
        <v>0</v>
      </c>
      <c r="AU173" s="15">
        <f t="shared" ref="AU173" si="268">ROUND(AO173*AR173,2)</f>
        <v>0</v>
      </c>
      <c r="AV173" s="142">
        <f t="shared" ref="AV173" si="269">AU173</f>
        <v>0</v>
      </c>
      <c r="AW173" s="143">
        <f t="shared" ref="AW173" si="270">E173-Q173-AC173-AO173</f>
        <v>11</v>
      </c>
      <c r="AX173" s="142">
        <f t="shared" ref="AX173" si="271">K173-X173-AJ173-AV173</f>
        <v>-21156</v>
      </c>
    </row>
    <row r="174" spans="1:50" s="14" customFormat="1" ht="22.5">
      <c r="A174" s="160">
        <v>161</v>
      </c>
      <c r="B174" s="161"/>
      <c r="C174" s="162" t="s">
        <v>230</v>
      </c>
      <c r="D174" s="161" t="s">
        <v>5</v>
      </c>
      <c r="E174" s="190" t="s">
        <v>92</v>
      </c>
      <c r="F174" s="109"/>
      <c r="G174" s="109"/>
      <c r="H174" s="164">
        <f t="shared" ref="H174:H175" si="272">SUM(F174:G174)</f>
        <v>0</v>
      </c>
      <c r="I174" s="164">
        <f t="shared" si="201"/>
        <v>0</v>
      </c>
      <c r="J174" s="164">
        <f t="shared" si="202"/>
        <v>0</v>
      </c>
      <c r="K174" s="165">
        <f t="shared" si="203"/>
        <v>0</v>
      </c>
      <c r="L174" s="140"/>
      <c r="M174" s="141"/>
      <c r="P174" s="107" t="s">
        <v>5</v>
      </c>
      <c r="Q174" s="22"/>
      <c r="R174" s="23">
        <v>480</v>
      </c>
      <c r="S174" s="23">
        <v>12</v>
      </c>
      <c r="T174" s="15">
        <f t="shared" ref="T174" si="273">SUM(R174:S174)</f>
        <v>492</v>
      </c>
      <c r="U174" s="15">
        <f t="shared" si="230"/>
        <v>0</v>
      </c>
      <c r="V174" s="15">
        <f t="shared" si="231"/>
        <v>0</v>
      </c>
      <c r="W174" s="15">
        <f t="shared" si="232"/>
        <v>0</v>
      </c>
      <c r="X174" s="142">
        <f t="shared" si="233"/>
        <v>0</v>
      </c>
      <c r="Y174" s="143">
        <f t="shared" si="234"/>
        <v>8</v>
      </c>
      <c r="Z174" s="142">
        <f t="shared" si="235"/>
        <v>0</v>
      </c>
      <c r="AB174" s="107" t="s">
        <v>5</v>
      </c>
      <c r="AC174" s="22">
        <v>43</v>
      </c>
      <c r="AD174" s="23">
        <v>480</v>
      </c>
      <c r="AE174" s="23">
        <v>12</v>
      </c>
      <c r="AF174" s="15">
        <f t="shared" ref="AF174" si="274">SUM(AD174:AE174)</f>
        <v>492</v>
      </c>
      <c r="AG174" s="15">
        <f t="shared" si="237"/>
        <v>20640</v>
      </c>
      <c r="AH174" s="15">
        <f t="shared" si="238"/>
        <v>516</v>
      </c>
      <c r="AI174" s="15">
        <f t="shared" si="239"/>
        <v>21156</v>
      </c>
      <c r="AJ174" s="142">
        <f t="shared" si="240"/>
        <v>21156</v>
      </c>
      <c r="AK174" s="143">
        <f t="shared" si="241"/>
        <v>-35</v>
      </c>
      <c r="AL174" s="142">
        <f t="shared" si="242"/>
        <v>-21156</v>
      </c>
      <c r="AN174" s="107" t="s">
        <v>5</v>
      </c>
      <c r="AO174" s="22">
        <v>0</v>
      </c>
      <c r="AP174" s="23">
        <v>480</v>
      </c>
      <c r="AQ174" s="23">
        <v>12</v>
      </c>
      <c r="AR174" s="15">
        <f t="shared" ref="AR174" si="275">SUM(AP174:AQ174)</f>
        <v>492</v>
      </c>
      <c r="AS174" s="15">
        <f t="shared" si="244"/>
        <v>0</v>
      </c>
      <c r="AT174" s="15">
        <f t="shared" si="245"/>
        <v>0</v>
      </c>
      <c r="AU174" s="15">
        <f t="shared" si="246"/>
        <v>0</v>
      </c>
      <c r="AV174" s="142">
        <f t="shared" si="247"/>
        <v>0</v>
      </c>
      <c r="AW174" s="143">
        <f t="shared" si="248"/>
        <v>-35</v>
      </c>
      <c r="AX174" s="142">
        <f t="shared" si="249"/>
        <v>-21156</v>
      </c>
    </row>
    <row r="175" spans="1:50" s="14" customFormat="1" ht="22.5">
      <c r="A175" s="167">
        <v>162</v>
      </c>
      <c r="B175" s="168"/>
      <c r="C175" s="169" t="s">
        <v>231</v>
      </c>
      <c r="D175" s="168" t="s">
        <v>5</v>
      </c>
      <c r="E175" s="192" t="s">
        <v>56</v>
      </c>
      <c r="F175" s="119"/>
      <c r="G175" s="119"/>
      <c r="H175" s="172">
        <f t="shared" si="272"/>
        <v>0</v>
      </c>
      <c r="I175" s="172">
        <f t="shared" si="201"/>
        <v>0</v>
      </c>
      <c r="J175" s="172">
        <f t="shared" si="202"/>
        <v>0</v>
      </c>
      <c r="K175" s="173">
        <f>ROUND(E175*H175,2)</f>
        <v>0</v>
      </c>
      <c r="L175" s="57">
        <v>0</v>
      </c>
      <c r="M175" s="16"/>
      <c r="P175" s="107" t="s">
        <v>5</v>
      </c>
      <c r="Q175" s="110"/>
      <c r="R175" s="109">
        <v>60</v>
      </c>
      <c r="S175" s="109">
        <v>12</v>
      </c>
      <c r="T175" s="15">
        <f t="shared" ref="T175" si="276">SUM(R175:S175)</f>
        <v>72</v>
      </c>
      <c r="U175" s="15">
        <f t="shared" si="230"/>
        <v>0</v>
      </c>
      <c r="V175" s="15">
        <f t="shared" si="231"/>
        <v>0</v>
      </c>
      <c r="W175" s="39">
        <f>ROUND(Q175*T175,2)</f>
        <v>0</v>
      </c>
      <c r="X175" s="142">
        <f t="shared" si="233"/>
        <v>0</v>
      </c>
      <c r="Y175" s="143">
        <f t="shared" si="234"/>
        <v>4</v>
      </c>
      <c r="Z175" s="142">
        <f t="shared" si="235"/>
        <v>0</v>
      </c>
      <c r="AB175" s="107" t="s">
        <v>5</v>
      </c>
      <c r="AC175" s="110">
        <v>0</v>
      </c>
      <c r="AD175" s="109">
        <v>60</v>
      </c>
      <c r="AE175" s="109">
        <v>12</v>
      </c>
      <c r="AF175" s="15">
        <f t="shared" ref="AF175" si="277">SUM(AD175:AE175)</f>
        <v>72</v>
      </c>
      <c r="AG175" s="15">
        <f t="shared" si="237"/>
        <v>0</v>
      </c>
      <c r="AH175" s="15">
        <f t="shared" si="238"/>
        <v>0</v>
      </c>
      <c r="AI175" s="39">
        <f>ROUND(AC175*AF175,2)</f>
        <v>0</v>
      </c>
      <c r="AJ175" s="142">
        <f t="shared" si="240"/>
        <v>0</v>
      </c>
      <c r="AK175" s="143">
        <f t="shared" si="241"/>
        <v>4</v>
      </c>
      <c r="AL175" s="142">
        <f t="shared" si="242"/>
        <v>0</v>
      </c>
      <c r="AN175" s="107" t="s">
        <v>5</v>
      </c>
      <c r="AO175" s="110">
        <v>20</v>
      </c>
      <c r="AP175" s="109">
        <v>60</v>
      </c>
      <c r="AQ175" s="109">
        <v>12</v>
      </c>
      <c r="AR175" s="15">
        <f t="shared" ref="AR175" si="278">SUM(AP175:AQ175)</f>
        <v>72</v>
      </c>
      <c r="AS175" s="15">
        <f t="shared" si="244"/>
        <v>1200</v>
      </c>
      <c r="AT175" s="15">
        <f t="shared" si="245"/>
        <v>240</v>
      </c>
      <c r="AU175" s="39">
        <f>ROUND(AO175*AR175,2)</f>
        <v>1440</v>
      </c>
      <c r="AV175" s="142">
        <f t="shared" si="247"/>
        <v>1440</v>
      </c>
      <c r="AW175" s="143">
        <f t="shared" si="248"/>
        <v>-16</v>
      </c>
      <c r="AX175" s="142">
        <f t="shared" si="249"/>
        <v>-1440</v>
      </c>
    </row>
    <row r="176" spans="1:50" s="32" customFormat="1" ht="14.25" customHeight="1">
      <c r="A176" s="178">
        <v>163</v>
      </c>
      <c r="B176" s="180"/>
      <c r="C176" s="179" t="s">
        <v>233</v>
      </c>
      <c r="D176" s="180"/>
      <c r="E176" s="181"/>
      <c r="F176" s="182"/>
      <c r="G176" s="182"/>
      <c r="H176" s="183"/>
      <c r="I176" s="183">
        <f>SUBTOTAL(9,I177:I191)</f>
        <v>0</v>
      </c>
      <c r="J176" s="183">
        <f>SUBTOTAL(9,J177:J191)</f>
        <v>0</v>
      </c>
      <c r="K176" s="133">
        <f>SUBTOTAL(9,K177:K191)</f>
        <v>0</v>
      </c>
      <c r="L176" s="136">
        <v>0</v>
      </c>
      <c r="M176" s="137"/>
      <c r="P176" s="138"/>
      <c r="Q176" s="27"/>
      <c r="R176" s="28"/>
      <c r="S176" s="28"/>
      <c r="T176" s="139"/>
      <c r="U176" s="130" t="e">
        <f>SUBTOTAL(9,#REF!)</f>
        <v>#REF!</v>
      </c>
      <c r="V176" s="130" t="e">
        <f>SUBTOTAL(9,#REF!)</f>
        <v>#REF!</v>
      </c>
      <c r="W176" s="135" t="e">
        <f>SUBTOTAL(9,#REF!)</f>
        <v>#REF!</v>
      </c>
      <c r="X176" s="135" t="e">
        <f>SUBTOTAL(9,#REF!)</f>
        <v>#REF!</v>
      </c>
      <c r="Y176" s="135"/>
      <c r="Z176" s="135" t="e">
        <f>SUBTOTAL(9,#REF!)</f>
        <v>#REF!</v>
      </c>
      <c r="AB176" s="138"/>
      <c r="AC176" s="27"/>
      <c r="AD176" s="28"/>
      <c r="AE176" s="28"/>
      <c r="AF176" s="139"/>
      <c r="AG176" s="130" t="e">
        <f>SUBTOTAL(9,#REF!)</f>
        <v>#REF!</v>
      </c>
      <c r="AH176" s="130" t="e">
        <f>SUBTOTAL(9,#REF!)</f>
        <v>#REF!</v>
      </c>
      <c r="AI176" s="135" t="e">
        <f>SUBTOTAL(9,#REF!)</f>
        <v>#REF!</v>
      </c>
      <c r="AJ176" s="135" t="e">
        <f>SUBTOTAL(9,#REF!)</f>
        <v>#REF!</v>
      </c>
      <c r="AK176" s="135"/>
      <c r="AL176" s="135" t="e">
        <f>SUBTOTAL(9,#REF!)</f>
        <v>#REF!</v>
      </c>
      <c r="AN176" s="138"/>
      <c r="AO176" s="27"/>
      <c r="AP176" s="28"/>
      <c r="AQ176" s="28"/>
      <c r="AR176" s="139"/>
      <c r="AS176" s="130" t="e">
        <f>SUBTOTAL(9,#REF!)</f>
        <v>#REF!</v>
      </c>
      <c r="AT176" s="130" t="e">
        <f>SUBTOTAL(9,#REF!)</f>
        <v>#REF!</v>
      </c>
      <c r="AU176" s="135" t="e">
        <f>SUBTOTAL(9,#REF!)</f>
        <v>#REF!</v>
      </c>
      <c r="AV176" s="135" t="e">
        <f>SUBTOTAL(9,#REF!)</f>
        <v>#REF!</v>
      </c>
      <c r="AW176" s="135"/>
      <c r="AX176" s="130" t="e">
        <f>SUBTOTAL(9,#REF!)</f>
        <v>#REF!</v>
      </c>
    </row>
    <row r="177" spans="1:50" s="14" customFormat="1" ht="56.25">
      <c r="A177" s="154">
        <v>164</v>
      </c>
      <c r="B177" s="155"/>
      <c r="C177" s="156" t="s">
        <v>86</v>
      </c>
      <c r="D177" s="155" t="s">
        <v>5</v>
      </c>
      <c r="E177" s="193" t="s">
        <v>54</v>
      </c>
      <c r="F177" s="121"/>
      <c r="G177" s="121"/>
      <c r="H177" s="158">
        <f t="shared" ref="H177:H181" si="279">SUM(F177:G177)</f>
        <v>0</v>
      </c>
      <c r="I177" s="158">
        <f t="shared" ref="I177:I191" si="280">ROUND(E177*F177,2)</f>
        <v>0</v>
      </c>
      <c r="J177" s="158">
        <f t="shared" ref="J177:J191" si="281">ROUND(E177*G177,2)</f>
        <v>0</v>
      </c>
      <c r="K177" s="159">
        <f t="shared" ref="K177:K189" si="282">ROUND(E177*H177,2)</f>
        <v>0</v>
      </c>
      <c r="L177" s="140"/>
      <c r="M177" s="141"/>
      <c r="P177" s="107" t="s">
        <v>5</v>
      </c>
      <c r="Q177" s="22"/>
      <c r="R177" s="23">
        <v>24000</v>
      </c>
      <c r="S177" s="23">
        <v>1800</v>
      </c>
      <c r="T177" s="15">
        <f t="shared" ref="T177" si="283">SUM(R177:S177)</f>
        <v>25800</v>
      </c>
      <c r="U177" s="15">
        <f t="shared" ref="U177:U180" si="284">ROUND(Q177*R177,2)</f>
        <v>0</v>
      </c>
      <c r="V177" s="15">
        <f t="shared" ref="V177:V180" si="285">ROUND(Q177*S177,2)</f>
        <v>0</v>
      </c>
      <c r="W177" s="15">
        <f t="shared" ref="W177:W180" si="286">ROUND(Q177*T177,2)</f>
        <v>0</v>
      </c>
      <c r="X177" s="142">
        <f t="shared" ref="X177:X180" si="287">W177</f>
        <v>0</v>
      </c>
      <c r="Y177" s="143">
        <f t="shared" ref="Y177:Y180" si="288">E177-Q177</f>
        <v>1</v>
      </c>
      <c r="Z177" s="142">
        <f t="shared" ref="Z177:Z180" si="289">K177-X177</f>
        <v>0</v>
      </c>
      <c r="AB177" s="107" t="s">
        <v>5</v>
      </c>
      <c r="AC177" s="22">
        <v>1</v>
      </c>
      <c r="AD177" s="23">
        <v>24000</v>
      </c>
      <c r="AE177" s="23">
        <v>1800</v>
      </c>
      <c r="AF177" s="15">
        <f t="shared" ref="AF177" si="290">SUM(AD177:AE177)</f>
        <v>25800</v>
      </c>
      <c r="AG177" s="15">
        <f t="shared" ref="AG177:AG180" si="291">ROUND(AC177*AD177,2)</f>
        <v>24000</v>
      </c>
      <c r="AH177" s="15">
        <f t="shared" ref="AH177:AH180" si="292">ROUND(AC177*AE177,2)</f>
        <v>1800</v>
      </c>
      <c r="AI177" s="15">
        <f t="shared" ref="AI177:AI180" si="293">ROUND(AC177*AF177,2)</f>
        <v>25800</v>
      </c>
      <c r="AJ177" s="142">
        <f t="shared" ref="AJ177:AJ180" si="294">AI177</f>
        <v>25800</v>
      </c>
      <c r="AK177" s="143">
        <f t="shared" ref="AK177:AK180" si="295">E177-Q177-AC177</f>
        <v>0</v>
      </c>
      <c r="AL177" s="142">
        <f t="shared" ref="AL177:AL180" si="296">K177-X177-AJ177</f>
        <v>-25800</v>
      </c>
      <c r="AN177" s="107" t="s">
        <v>5</v>
      </c>
      <c r="AO177" s="22">
        <v>0</v>
      </c>
      <c r="AP177" s="23">
        <v>24000</v>
      </c>
      <c r="AQ177" s="23">
        <v>1800</v>
      </c>
      <c r="AR177" s="15">
        <f t="shared" ref="AR177" si="297">SUM(AP177:AQ177)</f>
        <v>25800</v>
      </c>
      <c r="AS177" s="15">
        <f t="shared" ref="AS177:AS180" si="298">ROUND(AO177*AP177,2)</f>
        <v>0</v>
      </c>
      <c r="AT177" s="15">
        <f t="shared" ref="AT177:AT180" si="299">ROUND(AO177*AQ177,2)</f>
        <v>0</v>
      </c>
      <c r="AU177" s="15">
        <f t="shared" ref="AU177:AU180" si="300">ROUND(AO177*AR177,2)</f>
        <v>0</v>
      </c>
      <c r="AV177" s="142">
        <f t="shared" ref="AV177:AV180" si="301">AU177</f>
        <v>0</v>
      </c>
      <c r="AW177" s="143">
        <f t="shared" ref="AW177:AW180" si="302">E177-Q177-AC177-AO177</f>
        <v>0</v>
      </c>
      <c r="AX177" s="142">
        <f t="shared" ref="AX177:AX180" si="303">K177-X177-AJ177-AV177</f>
        <v>-25800</v>
      </c>
    </row>
    <row r="178" spans="1:50" s="14" customFormat="1" ht="56.25">
      <c r="A178" s="160">
        <v>165</v>
      </c>
      <c r="B178" s="161"/>
      <c r="C178" s="162" t="s">
        <v>166</v>
      </c>
      <c r="D178" s="161" t="s">
        <v>5</v>
      </c>
      <c r="E178" s="190" t="s">
        <v>54</v>
      </c>
      <c r="F178" s="109"/>
      <c r="G178" s="109"/>
      <c r="H178" s="164">
        <f t="shared" si="279"/>
        <v>0</v>
      </c>
      <c r="I178" s="164">
        <f t="shared" si="280"/>
        <v>0</v>
      </c>
      <c r="J178" s="164">
        <f t="shared" si="281"/>
        <v>0</v>
      </c>
      <c r="K178" s="165">
        <f t="shared" si="282"/>
        <v>0</v>
      </c>
      <c r="L178" s="140"/>
      <c r="M178" s="141"/>
      <c r="P178" s="107" t="s">
        <v>5</v>
      </c>
      <c r="Q178" s="22"/>
      <c r="R178" s="23">
        <v>24000</v>
      </c>
      <c r="S178" s="23">
        <v>1800</v>
      </c>
      <c r="T178" s="15">
        <f t="shared" ref="T178:T180" si="304">SUM(R178:S178)</f>
        <v>25800</v>
      </c>
      <c r="U178" s="15">
        <f t="shared" si="284"/>
        <v>0</v>
      </c>
      <c r="V178" s="15">
        <f t="shared" si="285"/>
        <v>0</v>
      </c>
      <c r="W178" s="15">
        <f t="shared" si="286"/>
        <v>0</v>
      </c>
      <c r="X178" s="142">
        <f t="shared" si="287"/>
        <v>0</v>
      </c>
      <c r="Y178" s="143">
        <f t="shared" si="288"/>
        <v>1</v>
      </c>
      <c r="Z178" s="142">
        <f t="shared" si="289"/>
        <v>0</v>
      </c>
      <c r="AB178" s="107" t="s">
        <v>5</v>
      </c>
      <c r="AC178" s="22">
        <v>1</v>
      </c>
      <c r="AD178" s="23">
        <v>24000</v>
      </c>
      <c r="AE178" s="23">
        <v>1800</v>
      </c>
      <c r="AF178" s="15">
        <f t="shared" ref="AF178:AF180" si="305">SUM(AD178:AE178)</f>
        <v>25800</v>
      </c>
      <c r="AG178" s="15">
        <f t="shared" si="291"/>
        <v>24000</v>
      </c>
      <c r="AH178" s="15">
        <f t="shared" si="292"/>
        <v>1800</v>
      </c>
      <c r="AI178" s="15">
        <f t="shared" si="293"/>
        <v>25800</v>
      </c>
      <c r="AJ178" s="142">
        <f t="shared" si="294"/>
        <v>25800</v>
      </c>
      <c r="AK178" s="143">
        <f t="shared" si="295"/>
        <v>0</v>
      </c>
      <c r="AL178" s="142">
        <f t="shared" si="296"/>
        <v>-25800</v>
      </c>
      <c r="AN178" s="107" t="s">
        <v>5</v>
      </c>
      <c r="AO178" s="22">
        <v>0</v>
      </c>
      <c r="AP178" s="23">
        <v>24000</v>
      </c>
      <c r="AQ178" s="23">
        <v>1800</v>
      </c>
      <c r="AR178" s="15">
        <f t="shared" ref="AR178:AR180" si="306">SUM(AP178:AQ178)</f>
        <v>25800</v>
      </c>
      <c r="AS178" s="15">
        <f t="shared" si="298"/>
        <v>0</v>
      </c>
      <c r="AT178" s="15">
        <f t="shared" si="299"/>
        <v>0</v>
      </c>
      <c r="AU178" s="15">
        <f t="shared" si="300"/>
        <v>0</v>
      </c>
      <c r="AV178" s="142">
        <f t="shared" si="301"/>
        <v>0</v>
      </c>
      <c r="AW178" s="143">
        <f t="shared" si="302"/>
        <v>0</v>
      </c>
      <c r="AX178" s="142">
        <f t="shared" si="303"/>
        <v>-25800</v>
      </c>
    </row>
    <row r="179" spans="1:50" s="14" customFormat="1" ht="11.25">
      <c r="A179" s="160">
        <v>166</v>
      </c>
      <c r="B179" s="161"/>
      <c r="C179" s="162" t="s">
        <v>87</v>
      </c>
      <c r="D179" s="161" t="s">
        <v>5</v>
      </c>
      <c r="E179" s="190" t="s">
        <v>54</v>
      </c>
      <c r="F179" s="109"/>
      <c r="G179" s="109"/>
      <c r="H179" s="164">
        <f t="shared" si="279"/>
        <v>0</v>
      </c>
      <c r="I179" s="164">
        <f t="shared" si="280"/>
        <v>0</v>
      </c>
      <c r="J179" s="164">
        <f t="shared" si="281"/>
        <v>0</v>
      </c>
      <c r="K179" s="165">
        <f t="shared" si="282"/>
        <v>0</v>
      </c>
      <c r="L179" s="140"/>
      <c r="M179" s="141"/>
      <c r="P179" s="107" t="s">
        <v>5</v>
      </c>
      <c r="Q179" s="22"/>
      <c r="R179" s="23">
        <v>24000</v>
      </c>
      <c r="S179" s="23">
        <v>1800</v>
      </c>
      <c r="T179" s="15">
        <f t="shared" si="304"/>
        <v>25800</v>
      </c>
      <c r="U179" s="15">
        <f t="shared" si="284"/>
        <v>0</v>
      </c>
      <c r="V179" s="15">
        <f t="shared" si="285"/>
        <v>0</v>
      </c>
      <c r="W179" s="15">
        <f t="shared" si="286"/>
        <v>0</v>
      </c>
      <c r="X179" s="142">
        <f t="shared" si="287"/>
        <v>0</v>
      </c>
      <c r="Y179" s="143">
        <f t="shared" si="288"/>
        <v>1</v>
      </c>
      <c r="Z179" s="142">
        <f t="shared" si="289"/>
        <v>0</v>
      </c>
      <c r="AB179" s="107" t="s">
        <v>5</v>
      </c>
      <c r="AC179" s="22">
        <v>1</v>
      </c>
      <c r="AD179" s="23">
        <v>24000</v>
      </c>
      <c r="AE179" s="23">
        <v>1800</v>
      </c>
      <c r="AF179" s="15">
        <f t="shared" si="305"/>
        <v>25800</v>
      </c>
      <c r="AG179" s="15">
        <f t="shared" si="291"/>
        <v>24000</v>
      </c>
      <c r="AH179" s="15">
        <f t="shared" si="292"/>
        <v>1800</v>
      </c>
      <c r="AI179" s="15">
        <f t="shared" si="293"/>
        <v>25800</v>
      </c>
      <c r="AJ179" s="142">
        <f t="shared" si="294"/>
        <v>25800</v>
      </c>
      <c r="AK179" s="143">
        <f t="shared" si="295"/>
        <v>0</v>
      </c>
      <c r="AL179" s="142">
        <f t="shared" si="296"/>
        <v>-25800</v>
      </c>
      <c r="AN179" s="107" t="s">
        <v>5</v>
      </c>
      <c r="AO179" s="22">
        <v>0</v>
      </c>
      <c r="AP179" s="23">
        <v>24000</v>
      </c>
      <c r="AQ179" s="23">
        <v>1800</v>
      </c>
      <c r="AR179" s="15">
        <f t="shared" si="306"/>
        <v>25800</v>
      </c>
      <c r="AS179" s="15">
        <f t="shared" si="298"/>
        <v>0</v>
      </c>
      <c r="AT179" s="15">
        <f t="shared" si="299"/>
        <v>0</v>
      </c>
      <c r="AU179" s="15">
        <f t="shared" si="300"/>
        <v>0</v>
      </c>
      <c r="AV179" s="142">
        <f t="shared" si="301"/>
        <v>0</v>
      </c>
      <c r="AW179" s="143">
        <f t="shared" si="302"/>
        <v>0</v>
      </c>
      <c r="AX179" s="142">
        <f t="shared" si="303"/>
        <v>-25800</v>
      </c>
    </row>
    <row r="180" spans="1:50" s="14" customFormat="1" ht="22.5">
      <c r="A180" s="160">
        <v>167</v>
      </c>
      <c r="B180" s="161"/>
      <c r="C180" s="162" t="s">
        <v>88</v>
      </c>
      <c r="D180" s="161" t="s">
        <v>5</v>
      </c>
      <c r="E180" s="190" t="s">
        <v>54</v>
      </c>
      <c r="F180" s="109"/>
      <c r="G180" s="109"/>
      <c r="H180" s="164">
        <f t="shared" si="279"/>
        <v>0</v>
      </c>
      <c r="I180" s="164">
        <f t="shared" si="280"/>
        <v>0</v>
      </c>
      <c r="J180" s="164">
        <f t="shared" si="281"/>
        <v>0</v>
      </c>
      <c r="K180" s="165">
        <f t="shared" si="282"/>
        <v>0</v>
      </c>
      <c r="L180" s="140"/>
      <c r="M180" s="141"/>
      <c r="P180" s="107" t="s">
        <v>5</v>
      </c>
      <c r="Q180" s="22"/>
      <c r="R180" s="23">
        <v>24000</v>
      </c>
      <c r="S180" s="23">
        <v>1800</v>
      </c>
      <c r="T180" s="15">
        <f t="shared" si="304"/>
        <v>25800</v>
      </c>
      <c r="U180" s="15">
        <f t="shared" si="284"/>
        <v>0</v>
      </c>
      <c r="V180" s="15">
        <f t="shared" si="285"/>
        <v>0</v>
      </c>
      <c r="W180" s="15">
        <f t="shared" si="286"/>
        <v>0</v>
      </c>
      <c r="X180" s="142">
        <f t="shared" si="287"/>
        <v>0</v>
      </c>
      <c r="Y180" s="143">
        <f t="shared" si="288"/>
        <v>1</v>
      </c>
      <c r="Z180" s="142">
        <f t="shared" si="289"/>
        <v>0</v>
      </c>
      <c r="AB180" s="107" t="s">
        <v>5</v>
      </c>
      <c r="AC180" s="22">
        <v>1</v>
      </c>
      <c r="AD180" s="23">
        <v>24000</v>
      </c>
      <c r="AE180" s="23">
        <v>1800</v>
      </c>
      <c r="AF180" s="15">
        <f t="shared" si="305"/>
        <v>25800</v>
      </c>
      <c r="AG180" s="15">
        <f t="shared" si="291"/>
        <v>24000</v>
      </c>
      <c r="AH180" s="15">
        <f t="shared" si="292"/>
        <v>1800</v>
      </c>
      <c r="AI180" s="15">
        <f t="shared" si="293"/>
        <v>25800</v>
      </c>
      <c r="AJ180" s="142">
        <f t="shared" si="294"/>
        <v>25800</v>
      </c>
      <c r="AK180" s="143">
        <f t="shared" si="295"/>
        <v>0</v>
      </c>
      <c r="AL180" s="142">
        <f t="shared" si="296"/>
        <v>-25800</v>
      </c>
      <c r="AN180" s="107" t="s">
        <v>5</v>
      </c>
      <c r="AO180" s="22">
        <v>0</v>
      </c>
      <c r="AP180" s="23">
        <v>24000</v>
      </c>
      <c r="AQ180" s="23">
        <v>1800</v>
      </c>
      <c r="AR180" s="15">
        <f t="shared" si="306"/>
        <v>25800</v>
      </c>
      <c r="AS180" s="15">
        <f t="shared" si="298"/>
        <v>0</v>
      </c>
      <c r="AT180" s="15">
        <f t="shared" si="299"/>
        <v>0</v>
      </c>
      <c r="AU180" s="15">
        <f t="shared" si="300"/>
        <v>0</v>
      </c>
      <c r="AV180" s="142">
        <f t="shared" si="301"/>
        <v>0</v>
      </c>
      <c r="AW180" s="143">
        <f t="shared" si="302"/>
        <v>0</v>
      </c>
      <c r="AX180" s="142">
        <f t="shared" si="303"/>
        <v>-25800</v>
      </c>
    </row>
    <row r="181" spans="1:50" s="14" customFormat="1" ht="11.25">
      <c r="A181" s="160">
        <v>168</v>
      </c>
      <c r="B181" s="161"/>
      <c r="C181" s="162" t="s">
        <v>89</v>
      </c>
      <c r="D181" s="161" t="s">
        <v>5</v>
      </c>
      <c r="E181" s="190" t="s">
        <v>54</v>
      </c>
      <c r="F181" s="109"/>
      <c r="G181" s="109"/>
      <c r="H181" s="164">
        <f t="shared" si="279"/>
        <v>0</v>
      </c>
      <c r="I181" s="164">
        <f t="shared" si="280"/>
        <v>0</v>
      </c>
      <c r="J181" s="164">
        <f t="shared" si="281"/>
        <v>0</v>
      </c>
      <c r="K181" s="165">
        <f t="shared" si="282"/>
        <v>0</v>
      </c>
      <c r="L181" s="57">
        <v>0</v>
      </c>
      <c r="M181" s="16"/>
    </row>
    <row r="182" spans="1:50" s="14" customFormat="1" ht="56.25">
      <c r="A182" s="160">
        <v>169</v>
      </c>
      <c r="B182" s="161"/>
      <c r="C182" s="162" t="s">
        <v>234</v>
      </c>
      <c r="D182" s="161" t="s">
        <v>5</v>
      </c>
      <c r="E182" s="190" t="s">
        <v>54</v>
      </c>
      <c r="F182" s="109"/>
      <c r="G182" s="109"/>
      <c r="H182" s="164">
        <f>SUM(F182:G182)</f>
        <v>0</v>
      </c>
      <c r="I182" s="164">
        <f t="shared" ref="I182" si="307">ROUND(E182*F182,2)</f>
        <v>0</v>
      </c>
      <c r="J182" s="164">
        <f t="shared" ref="J182" si="308">ROUND(E182*G182,2)</f>
        <v>0</v>
      </c>
      <c r="K182" s="165">
        <f t="shared" ref="K182" si="309">ROUND(E182*H182,2)</f>
        <v>0</v>
      </c>
      <c r="L182" s="57">
        <v>0</v>
      </c>
      <c r="M182" s="16"/>
      <c r="P182" s="107" t="s">
        <v>5</v>
      </c>
      <c r="Q182" s="110"/>
      <c r="R182" s="109">
        <v>11400</v>
      </c>
      <c r="S182" s="109">
        <v>360</v>
      </c>
      <c r="T182" s="15">
        <f t="shared" ref="T182" si="310">SUM(R182:S182)</f>
        <v>11760</v>
      </c>
      <c r="U182" s="15">
        <f t="shared" ref="U182" si="311">ROUND(Q182*R182,2)</f>
        <v>0</v>
      </c>
      <c r="V182" s="15">
        <f t="shared" ref="V182" si="312">ROUND(Q182*S182,2)</f>
        <v>0</v>
      </c>
      <c r="W182" s="39">
        <f t="shared" ref="W182" si="313">ROUND(Q182*T182,2)</f>
        <v>0</v>
      </c>
      <c r="X182" s="142">
        <f t="shared" ref="X182" si="314">W182</f>
        <v>0</v>
      </c>
      <c r="Y182" s="143">
        <f t="shared" ref="Y182" si="315">E182-Q182</f>
        <v>1</v>
      </c>
      <c r="Z182" s="142">
        <f t="shared" ref="Z182" si="316">K182-X182</f>
        <v>0</v>
      </c>
      <c r="AB182" s="107" t="s">
        <v>5</v>
      </c>
      <c r="AC182" s="110">
        <v>0</v>
      </c>
      <c r="AD182" s="109">
        <v>11400</v>
      </c>
      <c r="AE182" s="109">
        <v>360</v>
      </c>
      <c r="AF182" s="15">
        <f t="shared" ref="AF182" si="317">SUM(AD182:AE182)</f>
        <v>11760</v>
      </c>
      <c r="AG182" s="15">
        <f t="shared" ref="AG182" si="318">ROUND(AC182*AD182,2)</f>
        <v>0</v>
      </c>
      <c r="AH182" s="15">
        <f t="shared" ref="AH182" si="319">ROUND(AC182*AE182,2)</f>
        <v>0</v>
      </c>
      <c r="AI182" s="39">
        <f t="shared" ref="AI182" si="320">ROUND(AC182*AF182,2)</f>
        <v>0</v>
      </c>
      <c r="AJ182" s="142">
        <f t="shared" ref="AJ182" si="321">AI182</f>
        <v>0</v>
      </c>
      <c r="AK182" s="143">
        <f t="shared" ref="AK182" si="322">E182-Q182-AC182</f>
        <v>1</v>
      </c>
      <c r="AL182" s="142">
        <f t="shared" ref="AL182" si="323">K182-X182-AJ182</f>
        <v>0</v>
      </c>
      <c r="AN182" s="107" t="s">
        <v>5</v>
      </c>
      <c r="AO182" s="110">
        <v>4</v>
      </c>
      <c r="AP182" s="109">
        <v>11400</v>
      </c>
      <c r="AQ182" s="109">
        <v>360</v>
      </c>
      <c r="AR182" s="15">
        <f t="shared" ref="AR182" si="324">SUM(AP182:AQ182)</f>
        <v>11760</v>
      </c>
      <c r="AS182" s="15">
        <f t="shared" ref="AS182" si="325">ROUND(AO182*AP182,2)</f>
        <v>45600</v>
      </c>
      <c r="AT182" s="15">
        <f t="shared" ref="AT182" si="326">ROUND(AO182*AQ182,2)</f>
        <v>1440</v>
      </c>
      <c r="AU182" s="39">
        <f t="shared" ref="AU182" si="327">ROUND(AO182*AR182,2)</f>
        <v>47040</v>
      </c>
      <c r="AV182" s="142">
        <f t="shared" ref="AV182" si="328">AU182</f>
        <v>47040</v>
      </c>
      <c r="AW182" s="143">
        <f t="shared" ref="AW182" si="329">E182-Q182-AC182-AO182</f>
        <v>-3</v>
      </c>
      <c r="AX182" s="142">
        <f t="shared" ref="AX182" si="330">K182-X182-AJ182-AV182</f>
        <v>-47040</v>
      </c>
    </row>
    <row r="183" spans="1:50" s="14" customFormat="1" ht="56.25">
      <c r="A183" s="160">
        <v>170</v>
      </c>
      <c r="B183" s="161"/>
      <c r="C183" s="162" t="s">
        <v>235</v>
      </c>
      <c r="D183" s="161" t="s">
        <v>5</v>
      </c>
      <c r="E183" s="190" t="s">
        <v>54</v>
      </c>
      <c r="F183" s="109"/>
      <c r="G183" s="109"/>
      <c r="H183" s="164">
        <f>SUM(F183:G183)</f>
        <v>0</v>
      </c>
      <c r="I183" s="164">
        <f t="shared" si="280"/>
        <v>0</v>
      </c>
      <c r="J183" s="164">
        <f t="shared" si="281"/>
        <v>0</v>
      </c>
      <c r="K183" s="165">
        <f t="shared" si="282"/>
        <v>0</v>
      </c>
      <c r="L183" s="57">
        <v>0</v>
      </c>
      <c r="M183" s="16"/>
      <c r="P183" s="107" t="s">
        <v>5</v>
      </c>
      <c r="Q183" s="110"/>
      <c r="R183" s="109">
        <v>11400</v>
      </c>
      <c r="S183" s="109">
        <v>360</v>
      </c>
      <c r="T183" s="15">
        <f t="shared" ref="T183:T189" si="331">SUM(R183:S183)</f>
        <v>11760</v>
      </c>
      <c r="U183" s="15">
        <f t="shared" ref="U183:U191" si="332">ROUND(Q183*R183,2)</f>
        <v>0</v>
      </c>
      <c r="V183" s="15">
        <f t="shared" ref="V183:V191" si="333">ROUND(Q183*S183,2)</f>
        <v>0</v>
      </c>
      <c r="W183" s="39">
        <f t="shared" ref="W183:W189" si="334">ROUND(Q183*T183,2)</f>
        <v>0</v>
      </c>
      <c r="X183" s="142">
        <f t="shared" ref="X183:X191" si="335">W183</f>
        <v>0</v>
      </c>
      <c r="Y183" s="143">
        <f t="shared" ref="Y183:Y191" si="336">E183-Q183</f>
        <v>1</v>
      </c>
      <c r="Z183" s="142">
        <f t="shared" ref="Z183:Z191" si="337">K183-X183</f>
        <v>0</v>
      </c>
      <c r="AB183" s="107" t="s">
        <v>5</v>
      </c>
      <c r="AC183" s="110">
        <v>0</v>
      </c>
      <c r="AD183" s="109">
        <v>11400</v>
      </c>
      <c r="AE183" s="109">
        <v>360</v>
      </c>
      <c r="AF183" s="15">
        <f t="shared" ref="AF183:AF184" si="338">SUM(AD183:AE183)</f>
        <v>11760</v>
      </c>
      <c r="AG183" s="15">
        <f t="shared" ref="AG183:AG191" si="339">ROUND(AC183*AD183,2)</f>
        <v>0</v>
      </c>
      <c r="AH183" s="15">
        <f t="shared" ref="AH183:AH191" si="340">ROUND(AC183*AE183,2)</f>
        <v>0</v>
      </c>
      <c r="AI183" s="39">
        <f t="shared" ref="AI183:AI189" si="341">ROUND(AC183*AF183,2)</f>
        <v>0</v>
      </c>
      <c r="AJ183" s="142">
        <f t="shared" ref="AJ183:AJ191" si="342">AI183</f>
        <v>0</v>
      </c>
      <c r="AK183" s="143">
        <f t="shared" ref="AK183:AK191" si="343">E183-Q183-AC183</f>
        <v>1</v>
      </c>
      <c r="AL183" s="142">
        <f t="shared" ref="AL183:AL191" si="344">K183-X183-AJ183</f>
        <v>0</v>
      </c>
      <c r="AN183" s="107" t="s">
        <v>5</v>
      </c>
      <c r="AO183" s="110">
        <v>4</v>
      </c>
      <c r="AP183" s="109">
        <v>11400</v>
      </c>
      <c r="AQ183" s="109">
        <v>360</v>
      </c>
      <c r="AR183" s="15">
        <f t="shared" ref="AR183:AR189" si="345">SUM(AP183:AQ183)</f>
        <v>11760</v>
      </c>
      <c r="AS183" s="15">
        <f t="shared" ref="AS183:AS191" si="346">ROUND(AO183*AP183,2)</f>
        <v>45600</v>
      </c>
      <c r="AT183" s="15">
        <f t="shared" ref="AT183:AT191" si="347">ROUND(AO183*AQ183,2)</f>
        <v>1440</v>
      </c>
      <c r="AU183" s="39">
        <f t="shared" ref="AU183:AU189" si="348">ROUND(AO183*AR183,2)</f>
        <v>47040</v>
      </c>
      <c r="AV183" s="142">
        <f t="shared" ref="AV183:AV191" si="349">AU183</f>
        <v>47040</v>
      </c>
      <c r="AW183" s="143">
        <f t="shared" ref="AW183:AW191" si="350">E183-Q183-AC183-AO183</f>
        <v>-3</v>
      </c>
      <c r="AX183" s="142">
        <f t="shared" ref="AX183:AX191" si="351">K183-X183-AJ183-AV183</f>
        <v>-47040</v>
      </c>
    </row>
    <row r="184" spans="1:50" s="14" customFormat="1" ht="56.25">
      <c r="A184" s="160">
        <v>171</v>
      </c>
      <c r="B184" s="161"/>
      <c r="C184" s="162" t="s">
        <v>236</v>
      </c>
      <c r="D184" s="161" t="s">
        <v>5</v>
      </c>
      <c r="E184" s="190" t="s">
        <v>54</v>
      </c>
      <c r="F184" s="109"/>
      <c r="G184" s="109"/>
      <c r="H184" s="164">
        <f>SUM(F184:G184)</f>
        <v>0</v>
      </c>
      <c r="I184" s="164">
        <f t="shared" si="280"/>
        <v>0</v>
      </c>
      <c r="J184" s="164">
        <f t="shared" si="281"/>
        <v>0</v>
      </c>
      <c r="K184" s="165">
        <f t="shared" si="282"/>
        <v>0</v>
      </c>
      <c r="L184" s="57">
        <v>0</v>
      </c>
      <c r="M184" s="16"/>
      <c r="P184" s="107" t="s">
        <v>5</v>
      </c>
      <c r="Q184" s="110"/>
      <c r="R184" s="109">
        <v>11400</v>
      </c>
      <c r="S184" s="109">
        <v>360</v>
      </c>
      <c r="T184" s="15">
        <f t="shared" si="331"/>
        <v>11760</v>
      </c>
      <c r="U184" s="15">
        <f t="shared" si="332"/>
        <v>0</v>
      </c>
      <c r="V184" s="15">
        <f t="shared" si="333"/>
        <v>0</v>
      </c>
      <c r="W184" s="39">
        <f t="shared" si="334"/>
        <v>0</v>
      </c>
      <c r="X184" s="142">
        <f t="shared" si="335"/>
        <v>0</v>
      </c>
      <c r="Y184" s="143">
        <f t="shared" si="336"/>
        <v>1</v>
      </c>
      <c r="Z184" s="142">
        <f t="shared" si="337"/>
        <v>0</v>
      </c>
      <c r="AB184" s="107" t="s">
        <v>5</v>
      </c>
      <c r="AC184" s="110">
        <v>0</v>
      </c>
      <c r="AD184" s="109">
        <v>11400</v>
      </c>
      <c r="AE184" s="109">
        <v>360</v>
      </c>
      <c r="AF184" s="15">
        <f t="shared" si="338"/>
        <v>11760</v>
      </c>
      <c r="AG184" s="15">
        <f t="shared" si="339"/>
        <v>0</v>
      </c>
      <c r="AH184" s="15">
        <f t="shared" si="340"/>
        <v>0</v>
      </c>
      <c r="AI184" s="39">
        <f t="shared" si="341"/>
        <v>0</v>
      </c>
      <c r="AJ184" s="142">
        <f t="shared" si="342"/>
        <v>0</v>
      </c>
      <c r="AK184" s="143">
        <f t="shared" si="343"/>
        <v>1</v>
      </c>
      <c r="AL184" s="142">
        <f t="shared" si="344"/>
        <v>0</v>
      </c>
      <c r="AN184" s="107" t="s">
        <v>5</v>
      </c>
      <c r="AO184" s="110">
        <v>4</v>
      </c>
      <c r="AP184" s="109">
        <v>11400</v>
      </c>
      <c r="AQ184" s="109">
        <v>360</v>
      </c>
      <c r="AR184" s="15">
        <f t="shared" si="345"/>
        <v>11760</v>
      </c>
      <c r="AS184" s="15">
        <f t="shared" si="346"/>
        <v>45600</v>
      </c>
      <c r="AT184" s="15">
        <f t="shared" si="347"/>
        <v>1440</v>
      </c>
      <c r="AU184" s="39">
        <f t="shared" si="348"/>
        <v>47040</v>
      </c>
      <c r="AV184" s="142">
        <f t="shared" si="349"/>
        <v>47040</v>
      </c>
      <c r="AW184" s="143">
        <f t="shared" si="350"/>
        <v>-3</v>
      </c>
      <c r="AX184" s="142">
        <f t="shared" si="351"/>
        <v>-47040</v>
      </c>
    </row>
    <row r="185" spans="1:50" s="14" customFormat="1" ht="33.75">
      <c r="A185" s="160">
        <v>172</v>
      </c>
      <c r="B185" s="161"/>
      <c r="C185" s="162" t="s">
        <v>153</v>
      </c>
      <c r="D185" s="161" t="s">
        <v>5</v>
      </c>
      <c r="E185" s="190" t="s">
        <v>167</v>
      </c>
      <c r="F185" s="109"/>
      <c r="G185" s="109"/>
      <c r="H185" s="164">
        <f>SUM(F185:G185)</f>
        <v>0</v>
      </c>
      <c r="I185" s="164">
        <f t="shared" si="280"/>
        <v>0</v>
      </c>
      <c r="J185" s="164">
        <f t="shared" si="281"/>
        <v>0</v>
      </c>
      <c r="K185" s="165">
        <f t="shared" si="282"/>
        <v>0</v>
      </c>
      <c r="L185" s="57">
        <v>0</v>
      </c>
      <c r="M185" s="16"/>
      <c r="P185" s="107" t="s">
        <v>5</v>
      </c>
      <c r="Q185" s="110"/>
      <c r="R185" s="109">
        <v>6420</v>
      </c>
      <c r="S185" s="109">
        <v>600</v>
      </c>
      <c r="T185" s="15">
        <f t="shared" si="331"/>
        <v>7020</v>
      </c>
      <c r="U185" s="15">
        <f t="shared" si="332"/>
        <v>0</v>
      </c>
      <c r="V185" s="15">
        <f t="shared" si="333"/>
        <v>0</v>
      </c>
      <c r="W185" s="39">
        <f t="shared" si="334"/>
        <v>0</v>
      </c>
      <c r="X185" s="142">
        <f t="shared" si="335"/>
        <v>0</v>
      </c>
      <c r="Y185" s="143">
        <f t="shared" si="336"/>
        <v>3</v>
      </c>
      <c r="Z185" s="142">
        <f t="shared" si="337"/>
        <v>0</v>
      </c>
      <c r="AB185" s="107" t="s">
        <v>5</v>
      </c>
      <c r="AC185" s="110">
        <v>0</v>
      </c>
      <c r="AD185" s="109">
        <v>6420</v>
      </c>
      <c r="AE185" s="109">
        <v>600</v>
      </c>
      <c r="AF185" s="15">
        <f t="shared" ref="AF185" si="352">SUM(AD185:AE185)</f>
        <v>7020</v>
      </c>
      <c r="AG185" s="15">
        <f t="shared" si="339"/>
        <v>0</v>
      </c>
      <c r="AH185" s="15">
        <f t="shared" si="340"/>
        <v>0</v>
      </c>
      <c r="AI185" s="39">
        <f t="shared" si="341"/>
        <v>0</v>
      </c>
      <c r="AJ185" s="142">
        <f t="shared" si="342"/>
        <v>0</v>
      </c>
      <c r="AK185" s="143">
        <f t="shared" si="343"/>
        <v>3</v>
      </c>
      <c r="AL185" s="142">
        <f t="shared" si="344"/>
        <v>0</v>
      </c>
      <c r="AN185" s="107" t="s">
        <v>5</v>
      </c>
      <c r="AO185" s="110">
        <v>4</v>
      </c>
      <c r="AP185" s="109">
        <v>6420</v>
      </c>
      <c r="AQ185" s="109">
        <v>600</v>
      </c>
      <c r="AR185" s="15">
        <f t="shared" si="345"/>
        <v>7020</v>
      </c>
      <c r="AS185" s="15">
        <f t="shared" si="346"/>
        <v>25680</v>
      </c>
      <c r="AT185" s="15">
        <f t="shared" si="347"/>
        <v>2400</v>
      </c>
      <c r="AU185" s="39">
        <f t="shared" si="348"/>
        <v>28080</v>
      </c>
      <c r="AV185" s="142">
        <f t="shared" si="349"/>
        <v>28080</v>
      </c>
      <c r="AW185" s="143">
        <f t="shared" si="350"/>
        <v>-1</v>
      </c>
      <c r="AX185" s="142">
        <f t="shared" si="351"/>
        <v>-28080</v>
      </c>
    </row>
    <row r="186" spans="1:50" s="14" customFormat="1" ht="22.5">
      <c r="A186" s="160">
        <v>173</v>
      </c>
      <c r="B186" s="161"/>
      <c r="C186" s="162" t="s">
        <v>90</v>
      </c>
      <c r="D186" s="161" t="s">
        <v>5</v>
      </c>
      <c r="E186" s="190" t="s">
        <v>54</v>
      </c>
      <c r="F186" s="109"/>
      <c r="G186" s="109"/>
      <c r="H186" s="164">
        <f t="shared" ref="H186:H190" si="353">SUM(F186:G186)</f>
        <v>0</v>
      </c>
      <c r="I186" s="164">
        <f t="shared" si="280"/>
        <v>0</v>
      </c>
      <c r="J186" s="164">
        <f t="shared" si="281"/>
        <v>0</v>
      </c>
      <c r="K186" s="165">
        <f t="shared" si="282"/>
        <v>0</v>
      </c>
      <c r="L186" s="140"/>
      <c r="M186" s="141"/>
      <c r="P186" s="107" t="s">
        <v>5</v>
      </c>
      <c r="Q186" s="22"/>
      <c r="R186" s="23">
        <v>24000</v>
      </c>
      <c r="S186" s="23">
        <v>1800</v>
      </c>
      <c r="T186" s="15">
        <f t="shared" si="331"/>
        <v>25800</v>
      </c>
      <c r="U186" s="15">
        <f t="shared" si="332"/>
        <v>0</v>
      </c>
      <c r="V186" s="15">
        <f t="shared" si="333"/>
        <v>0</v>
      </c>
      <c r="W186" s="15">
        <f t="shared" si="334"/>
        <v>0</v>
      </c>
      <c r="X186" s="142">
        <f t="shared" si="335"/>
        <v>0</v>
      </c>
      <c r="Y186" s="143">
        <f t="shared" si="336"/>
        <v>1</v>
      </c>
      <c r="Z186" s="142">
        <f t="shared" si="337"/>
        <v>0</v>
      </c>
      <c r="AB186" s="107" t="s">
        <v>5</v>
      </c>
      <c r="AC186" s="22">
        <v>1</v>
      </c>
      <c r="AD186" s="23">
        <v>24000</v>
      </c>
      <c r="AE186" s="23">
        <v>1800</v>
      </c>
      <c r="AF186" s="15">
        <f t="shared" ref="AF186:AF189" si="354">SUM(AD186:AE186)</f>
        <v>25800</v>
      </c>
      <c r="AG186" s="15">
        <f t="shared" si="339"/>
        <v>24000</v>
      </c>
      <c r="AH186" s="15">
        <f t="shared" si="340"/>
        <v>1800</v>
      </c>
      <c r="AI186" s="15">
        <f t="shared" si="341"/>
        <v>25800</v>
      </c>
      <c r="AJ186" s="142">
        <f t="shared" si="342"/>
        <v>25800</v>
      </c>
      <c r="AK186" s="143">
        <f t="shared" si="343"/>
        <v>0</v>
      </c>
      <c r="AL186" s="142">
        <f t="shared" si="344"/>
        <v>-25800</v>
      </c>
      <c r="AN186" s="107" t="s">
        <v>5</v>
      </c>
      <c r="AO186" s="22">
        <v>0</v>
      </c>
      <c r="AP186" s="23">
        <v>24000</v>
      </c>
      <c r="AQ186" s="23">
        <v>1800</v>
      </c>
      <c r="AR186" s="15">
        <f t="shared" si="345"/>
        <v>25800</v>
      </c>
      <c r="AS186" s="15">
        <f t="shared" si="346"/>
        <v>0</v>
      </c>
      <c r="AT186" s="15">
        <f t="shared" si="347"/>
        <v>0</v>
      </c>
      <c r="AU186" s="15">
        <f t="shared" si="348"/>
        <v>0</v>
      </c>
      <c r="AV186" s="142">
        <f t="shared" si="349"/>
        <v>0</v>
      </c>
      <c r="AW186" s="143">
        <f t="shared" si="350"/>
        <v>0</v>
      </c>
      <c r="AX186" s="142">
        <f t="shared" si="351"/>
        <v>-25800</v>
      </c>
    </row>
    <row r="187" spans="1:50" s="14" customFormat="1" ht="11.25">
      <c r="A187" s="160">
        <v>174</v>
      </c>
      <c r="B187" s="161"/>
      <c r="C187" s="162" t="s">
        <v>91</v>
      </c>
      <c r="D187" s="161" t="s">
        <v>5</v>
      </c>
      <c r="E187" s="190" t="s">
        <v>54</v>
      </c>
      <c r="F187" s="109"/>
      <c r="G187" s="109"/>
      <c r="H187" s="164">
        <f t="shared" si="353"/>
        <v>0</v>
      </c>
      <c r="I187" s="164">
        <f t="shared" si="280"/>
        <v>0</v>
      </c>
      <c r="J187" s="164">
        <f t="shared" si="281"/>
        <v>0</v>
      </c>
      <c r="K187" s="165">
        <f t="shared" si="282"/>
        <v>0</v>
      </c>
      <c r="L187" s="140"/>
      <c r="M187" s="141"/>
      <c r="P187" s="107" t="s">
        <v>5</v>
      </c>
      <c r="Q187" s="22"/>
      <c r="R187" s="23">
        <v>24000</v>
      </c>
      <c r="S187" s="23">
        <v>1800</v>
      </c>
      <c r="T187" s="15">
        <f t="shared" si="331"/>
        <v>25800</v>
      </c>
      <c r="U187" s="15">
        <f t="shared" si="332"/>
        <v>0</v>
      </c>
      <c r="V187" s="15">
        <f t="shared" si="333"/>
        <v>0</v>
      </c>
      <c r="W187" s="15">
        <f t="shared" si="334"/>
        <v>0</v>
      </c>
      <c r="X187" s="142">
        <f t="shared" si="335"/>
        <v>0</v>
      </c>
      <c r="Y187" s="143">
        <f t="shared" si="336"/>
        <v>1</v>
      </c>
      <c r="Z187" s="142">
        <f t="shared" si="337"/>
        <v>0</v>
      </c>
      <c r="AB187" s="107" t="s">
        <v>5</v>
      </c>
      <c r="AC187" s="22">
        <v>1</v>
      </c>
      <c r="AD187" s="23">
        <v>24000</v>
      </c>
      <c r="AE187" s="23">
        <v>1800</v>
      </c>
      <c r="AF187" s="15">
        <f t="shared" si="354"/>
        <v>25800</v>
      </c>
      <c r="AG187" s="15">
        <f t="shared" si="339"/>
        <v>24000</v>
      </c>
      <c r="AH187" s="15">
        <f t="shared" si="340"/>
        <v>1800</v>
      </c>
      <c r="AI187" s="15">
        <f t="shared" si="341"/>
        <v>25800</v>
      </c>
      <c r="AJ187" s="142">
        <f t="shared" si="342"/>
        <v>25800</v>
      </c>
      <c r="AK187" s="143">
        <f t="shared" si="343"/>
        <v>0</v>
      </c>
      <c r="AL187" s="142">
        <f t="shared" si="344"/>
        <v>-25800</v>
      </c>
      <c r="AN187" s="107" t="s">
        <v>5</v>
      </c>
      <c r="AO187" s="22">
        <v>0</v>
      </c>
      <c r="AP187" s="23">
        <v>24000</v>
      </c>
      <c r="AQ187" s="23">
        <v>1800</v>
      </c>
      <c r="AR187" s="15">
        <f t="shared" si="345"/>
        <v>25800</v>
      </c>
      <c r="AS187" s="15">
        <f t="shared" si="346"/>
        <v>0</v>
      </c>
      <c r="AT187" s="15">
        <f t="shared" si="347"/>
        <v>0</v>
      </c>
      <c r="AU187" s="15">
        <f t="shared" si="348"/>
        <v>0</v>
      </c>
      <c r="AV187" s="142">
        <f t="shared" si="349"/>
        <v>0</v>
      </c>
      <c r="AW187" s="143">
        <f t="shared" si="350"/>
        <v>0</v>
      </c>
      <c r="AX187" s="142">
        <f t="shared" si="351"/>
        <v>-25800</v>
      </c>
    </row>
    <row r="188" spans="1:50" s="14" customFormat="1" ht="22.5">
      <c r="A188" s="160">
        <v>175</v>
      </c>
      <c r="B188" s="161"/>
      <c r="C188" s="162" t="s">
        <v>229</v>
      </c>
      <c r="D188" s="161" t="s">
        <v>5</v>
      </c>
      <c r="E188" s="190" t="s">
        <v>238</v>
      </c>
      <c r="F188" s="109"/>
      <c r="G188" s="109"/>
      <c r="H188" s="164">
        <f t="shared" si="353"/>
        <v>0</v>
      </c>
      <c r="I188" s="164">
        <f t="shared" si="280"/>
        <v>0</v>
      </c>
      <c r="J188" s="164">
        <f t="shared" si="281"/>
        <v>0</v>
      </c>
      <c r="K188" s="165">
        <f t="shared" si="282"/>
        <v>0</v>
      </c>
      <c r="L188" s="140"/>
      <c r="M188" s="141"/>
      <c r="P188" s="107" t="s">
        <v>5</v>
      </c>
      <c r="Q188" s="22"/>
      <c r="R188" s="23">
        <v>480</v>
      </c>
      <c r="S188" s="23">
        <v>12</v>
      </c>
      <c r="T188" s="15">
        <f t="shared" si="331"/>
        <v>492</v>
      </c>
      <c r="U188" s="15">
        <f t="shared" si="332"/>
        <v>0</v>
      </c>
      <c r="V188" s="15">
        <f t="shared" si="333"/>
        <v>0</v>
      </c>
      <c r="W188" s="15">
        <f t="shared" si="334"/>
        <v>0</v>
      </c>
      <c r="X188" s="142">
        <f t="shared" si="335"/>
        <v>0</v>
      </c>
      <c r="Y188" s="143">
        <f t="shared" si="336"/>
        <v>10</v>
      </c>
      <c r="Z188" s="142">
        <f t="shared" si="337"/>
        <v>0</v>
      </c>
      <c r="AB188" s="107" t="s">
        <v>5</v>
      </c>
      <c r="AC188" s="22">
        <v>43</v>
      </c>
      <c r="AD188" s="23">
        <v>480</v>
      </c>
      <c r="AE188" s="23">
        <v>12</v>
      </c>
      <c r="AF188" s="15">
        <f t="shared" si="354"/>
        <v>492</v>
      </c>
      <c r="AG188" s="15">
        <f t="shared" si="339"/>
        <v>20640</v>
      </c>
      <c r="AH188" s="15">
        <f t="shared" si="340"/>
        <v>516</v>
      </c>
      <c r="AI188" s="15">
        <f t="shared" si="341"/>
        <v>21156</v>
      </c>
      <c r="AJ188" s="142">
        <f t="shared" si="342"/>
        <v>21156</v>
      </c>
      <c r="AK188" s="143">
        <f t="shared" si="343"/>
        <v>-33</v>
      </c>
      <c r="AL188" s="142">
        <f t="shared" si="344"/>
        <v>-21156</v>
      </c>
      <c r="AN188" s="107" t="s">
        <v>5</v>
      </c>
      <c r="AO188" s="22">
        <v>0</v>
      </c>
      <c r="AP188" s="23">
        <v>480</v>
      </c>
      <c r="AQ188" s="23">
        <v>12</v>
      </c>
      <c r="AR188" s="15">
        <f t="shared" si="345"/>
        <v>492</v>
      </c>
      <c r="AS188" s="15">
        <f t="shared" si="346"/>
        <v>0</v>
      </c>
      <c r="AT188" s="15">
        <f t="shared" si="347"/>
        <v>0</v>
      </c>
      <c r="AU188" s="15">
        <f t="shared" si="348"/>
        <v>0</v>
      </c>
      <c r="AV188" s="142">
        <f t="shared" si="349"/>
        <v>0</v>
      </c>
      <c r="AW188" s="143">
        <f t="shared" si="350"/>
        <v>-33</v>
      </c>
      <c r="AX188" s="142">
        <f t="shared" si="351"/>
        <v>-21156</v>
      </c>
    </row>
    <row r="189" spans="1:50" s="14" customFormat="1" ht="22.5">
      <c r="A189" s="160">
        <v>176</v>
      </c>
      <c r="B189" s="161"/>
      <c r="C189" s="162" t="s">
        <v>230</v>
      </c>
      <c r="D189" s="161" t="s">
        <v>5</v>
      </c>
      <c r="E189" s="190" t="s">
        <v>228</v>
      </c>
      <c r="F189" s="109"/>
      <c r="G189" s="109"/>
      <c r="H189" s="164">
        <f t="shared" si="353"/>
        <v>0</v>
      </c>
      <c r="I189" s="164">
        <f t="shared" si="280"/>
        <v>0</v>
      </c>
      <c r="J189" s="164">
        <f t="shared" si="281"/>
        <v>0</v>
      </c>
      <c r="K189" s="165">
        <f t="shared" si="282"/>
        <v>0</v>
      </c>
      <c r="L189" s="140"/>
      <c r="M189" s="141"/>
      <c r="P189" s="107" t="s">
        <v>5</v>
      </c>
      <c r="Q189" s="22"/>
      <c r="R189" s="23">
        <v>480</v>
      </c>
      <c r="S189" s="23">
        <v>12</v>
      </c>
      <c r="T189" s="15">
        <f t="shared" si="331"/>
        <v>492</v>
      </c>
      <c r="U189" s="15">
        <f t="shared" si="332"/>
        <v>0</v>
      </c>
      <c r="V189" s="15">
        <f t="shared" si="333"/>
        <v>0</v>
      </c>
      <c r="W189" s="15">
        <f t="shared" si="334"/>
        <v>0</v>
      </c>
      <c r="X189" s="142">
        <f t="shared" si="335"/>
        <v>0</v>
      </c>
      <c r="Y189" s="143">
        <f t="shared" si="336"/>
        <v>6</v>
      </c>
      <c r="Z189" s="142">
        <f t="shared" si="337"/>
        <v>0</v>
      </c>
      <c r="AB189" s="107" t="s">
        <v>5</v>
      </c>
      <c r="AC189" s="22">
        <v>43</v>
      </c>
      <c r="AD189" s="23">
        <v>480</v>
      </c>
      <c r="AE189" s="23">
        <v>12</v>
      </c>
      <c r="AF189" s="15">
        <f t="shared" si="354"/>
        <v>492</v>
      </c>
      <c r="AG189" s="15">
        <f t="shared" si="339"/>
        <v>20640</v>
      </c>
      <c r="AH189" s="15">
        <f t="shared" si="340"/>
        <v>516</v>
      </c>
      <c r="AI189" s="15">
        <f t="shared" si="341"/>
        <v>21156</v>
      </c>
      <c r="AJ189" s="142">
        <f t="shared" si="342"/>
        <v>21156</v>
      </c>
      <c r="AK189" s="143">
        <f t="shared" si="343"/>
        <v>-37</v>
      </c>
      <c r="AL189" s="142">
        <f t="shared" si="344"/>
        <v>-21156</v>
      </c>
      <c r="AN189" s="107" t="s">
        <v>5</v>
      </c>
      <c r="AO189" s="22">
        <v>0</v>
      </c>
      <c r="AP189" s="23">
        <v>480</v>
      </c>
      <c r="AQ189" s="23">
        <v>12</v>
      </c>
      <c r="AR189" s="15">
        <f t="shared" si="345"/>
        <v>492</v>
      </c>
      <c r="AS189" s="15">
        <f t="shared" si="346"/>
        <v>0</v>
      </c>
      <c r="AT189" s="15">
        <f t="shared" si="347"/>
        <v>0</v>
      </c>
      <c r="AU189" s="15">
        <f t="shared" si="348"/>
        <v>0</v>
      </c>
      <c r="AV189" s="142">
        <f t="shared" si="349"/>
        <v>0</v>
      </c>
      <c r="AW189" s="143">
        <f t="shared" si="350"/>
        <v>-37</v>
      </c>
      <c r="AX189" s="142">
        <f t="shared" si="351"/>
        <v>-21156</v>
      </c>
    </row>
    <row r="190" spans="1:50" s="14" customFormat="1" ht="22.5">
      <c r="A190" s="160">
        <v>177</v>
      </c>
      <c r="B190" s="161"/>
      <c r="C190" s="162" t="s">
        <v>231</v>
      </c>
      <c r="D190" s="161" t="s">
        <v>5</v>
      </c>
      <c r="E190" s="190" t="s">
        <v>239</v>
      </c>
      <c r="F190" s="109"/>
      <c r="G190" s="109"/>
      <c r="H190" s="164">
        <f t="shared" si="353"/>
        <v>0</v>
      </c>
      <c r="I190" s="164">
        <f t="shared" si="280"/>
        <v>0</v>
      </c>
      <c r="J190" s="164">
        <f t="shared" si="281"/>
        <v>0</v>
      </c>
      <c r="K190" s="165">
        <f>ROUND(E190*H190,2)</f>
        <v>0</v>
      </c>
      <c r="L190" s="57">
        <v>0</v>
      </c>
      <c r="M190" s="16"/>
      <c r="P190" s="107" t="s">
        <v>5</v>
      </c>
      <c r="Q190" s="110"/>
      <c r="R190" s="109">
        <v>60</v>
      </c>
      <c r="S190" s="109">
        <v>12</v>
      </c>
      <c r="T190" s="15">
        <f t="shared" ref="T190" si="355">SUM(R190:S190)</f>
        <v>72</v>
      </c>
      <c r="U190" s="15">
        <f t="shared" si="332"/>
        <v>0</v>
      </c>
      <c r="V190" s="15">
        <f t="shared" si="333"/>
        <v>0</v>
      </c>
      <c r="W190" s="39">
        <f>ROUND(Q190*T190,2)</f>
        <v>0</v>
      </c>
      <c r="X190" s="142">
        <f t="shared" si="335"/>
        <v>0</v>
      </c>
      <c r="Y190" s="143">
        <f t="shared" si="336"/>
        <v>5</v>
      </c>
      <c r="Z190" s="142">
        <f t="shared" si="337"/>
        <v>0</v>
      </c>
      <c r="AB190" s="107" t="s">
        <v>5</v>
      </c>
      <c r="AC190" s="110">
        <v>0</v>
      </c>
      <c r="AD190" s="109">
        <v>60</v>
      </c>
      <c r="AE190" s="109">
        <v>12</v>
      </c>
      <c r="AF190" s="15">
        <f t="shared" ref="AF190" si="356">SUM(AD190:AE190)</f>
        <v>72</v>
      </c>
      <c r="AG190" s="15">
        <f t="shared" si="339"/>
        <v>0</v>
      </c>
      <c r="AH190" s="15">
        <f t="shared" si="340"/>
        <v>0</v>
      </c>
      <c r="AI190" s="39">
        <f>ROUND(AC190*AF190,2)</f>
        <v>0</v>
      </c>
      <c r="AJ190" s="142">
        <f t="shared" si="342"/>
        <v>0</v>
      </c>
      <c r="AK190" s="143">
        <f t="shared" si="343"/>
        <v>5</v>
      </c>
      <c r="AL190" s="142">
        <f t="shared" si="344"/>
        <v>0</v>
      </c>
      <c r="AN190" s="107" t="s">
        <v>5</v>
      </c>
      <c r="AO190" s="110">
        <v>20</v>
      </c>
      <c r="AP190" s="109">
        <v>60</v>
      </c>
      <c r="AQ190" s="109">
        <v>12</v>
      </c>
      <c r="AR190" s="15">
        <f t="shared" ref="AR190" si="357">SUM(AP190:AQ190)</f>
        <v>72</v>
      </c>
      <c r="AS190" s="15">
        <f t="shared" si="346"/>
        <v>1200</v>
      </c>
      <c r="AT190" s="15">
        <f t="shared" si="347"/>
        <v>240</v>
      </c>
      <c r="AU190" s="39">
        <f>ROUND(AO190*AR190,2)</f>
        <v>1440</v>
      </c>
      <c r="AV190" s="142">
        <f t="shared" si="349"/>
        <v>1440</v>
      </c>
      <c r="AW190" s="143">
        <f t="shared" si="350"/>
        <v>-15</v>
      </c>
      <c r="AX190" s="142">
        <f t="shared" si="351"/>
        <v>-1440</v>
      </c>
    </row>
    <row r="191" spans="1:50" s="14" customFormat="1" ht="22.5">
      <c r="A191" s="167">
        <v>178</v>
      </c>
      <c r="B191" s="168"/>
      <c r="C191" s="169" t="s">
        <v>237</v>
      </c>
      <c r="D191" s="168" t="s">
        <v>5</v>
      </c>
      <c r="E191" s="192" t="s">
        <v>56</v>
      </c>
      <c r="F191" s="119"/>
      <c r="G191" s="119"/>
      <c r="H191" s="172">
        <f t="shared" ref="H191" si="358">SUM(F191:G191)</f>
        <v>0</v>
      </c>
      <c r="I191" s="172">
        <f t="shared" si="280"/>
        <v>0</v>
      </c>
      <c r="J191" s="172">
        <f t="shared" si="281"/>
        <v>0</v>
      </c>
      <c r="K191" s="173">
        <f>ROUND(E191*H191,2)</f>
        <v>0</v>
      </c>
      <c r="L191" s="57">
        <v>0</v>
      </c>
      <c r="M191" s="16"/>
      <c r="P191" s="107" t="s">
        <v>5</v>
      </c>
      <c r="Q191" s="110"/>
      <c r="R191" s="109">
        <v>60</v>
      </c>
      <c r="S191" s="109">
        <v>12</v>
      </c>
      <c r="T191" s="15">
        <f t="shared" ref="T191" si="359">SUM(R191:S191)</f>
        <v>72</v>
      </c>
      <c r="U191" s="15">
        <f t="shared" si="332"/>
        <v>0</v>
      </c>
      <c r="V191" s="15">
        <f t="shared" si="333"/>
        <v>0</v>
      </c>
      <c r="W191" s="39">
        <f>ROUND(Q191*T191,2)</f>
        <v>0</v>
      </c>
      <c r="X191" s="142">
        <f t="shared" si="335"/>
        <v>0</v>
      </c>
      <c r="Y191" s="143">
        <f t="shared" si="336"/>
        <v>4</v>
      </c>
      <c r="Z191" s="142">
        <f t="shared" si="337"/>
        <v>0</v>
      </c>
      <c r="AB191" s="107" t="s">
        <v>5</v>
      </c>
      <c r="AC191" s="110">
        <v>0</v>
      </c>
      <c r="AD191" s="109">
        <v>60</v>
      </c>
      <c r="AE191" s="109">
        <v>12</v>
      </c>
      <c r="AF191" s="15">
        <f t="shared" ref="AF191" si="360">SUM(AD191:AE191)</f>
        <v>72</v>
      </c>
      <c r="AG191" s="15">
        <f t="shared" si="339"/>
        <v>0</v>
      </c>
      <c r="AH191" s="15">
        <f t="shared" si="340"/>
        <v>0</v>
      </c>
      <c r="AI191" s="39">
        <f>ROUND(AC191*AF191,2)</f>
        <v>0</v>
      </c>
      <c r="AJ191" s="142">
        <f t="shared" si="342"/>
        <v>0</v>
      </c>
      <c r="AK191" s="143">
        <f t="shared" si="343"/>
        <v>4</v>
      </c>
      <c r="AL191" s="142">
        <f t="shared" si="344"/>
        <v>0</v>
      </c>
      <c r="AN191" s="107" t="s">
        <v>5</v>
      </c>
      <c r="AO191" s="110">
        <v>20</v>
      </c>
      <c r="AP191" s="109">
        <v>60</v>
      </c>
      <c r="AQ191" s="109">
        <v>12</v>
      </c>
      <c r="AR191" s="15">
        <f t="shared" ref="AR191" si="361">SUM(AP191:AQ191)</f>
        <v>72</v>
      </c>
      <c r="AS191" s="15">
        <f t="shared" si="346"/>
        <v>1200</v>
      </c>
      <c r="AT191" s="15">
        <f t="shared" si="347"/>
        <v>240</v>
      </c>
      <c r="AU191" s="39">
        <f>ROUND(AO191*AR191,2)</f>
        <v>1440</v>
      </c>
      <c r="AV191" s="142">
        <f t="shared" si="349"/>
        <v>1440</v>
      </c>
      <c r="AW191" s="143">
        <f t="shared" si="350"/>
        <v>-16</v>
      </c>
      <c r="AX191" s="142">
        <f t="shared" si="351"/>
        <v>-1440</v>
      </c>
    </row>
    <row r="192" spans="1:50" s="32" customFormat="1" ht="14.25" customHeight="1">
      <c r="A192" s="178">
        <v>179</v>
      </c>
      <c r="B192" s="180"/>
      <c r="C192" s="179" t="s">
        <v>240</v>
      </c>
      <c r="D192" s="180"/>
      <c r="E192" s="181"/>
      <c r="F192" s="182"/>
      <c r="G192" s="182"/>
      <c r="H192" s="183"/>
      <c r="I192" s="183">
        <f>SUBTOTAL(9,I193:I198)</f>
        <v>0</v>
      </c>
      <c r="J192" s="183">
        <f>SUBTOTAL(9,J193:J198)</f>
        <v>0</v>
      </c>
      <c r="K192" s="133">
        <f>SUBTOTAL(9,K193:K198)</f>
        <v>0</v>
      </c>
      <c r="L192" s="136">
        <v>0</v>
      </c>
      <c r="M192" s="137"/>
      <c r="P192" s="138"/>
      <c r="Q192" s="27"/>
      <c r="R192" s="28"/>
      <c r="S192" s="28"/>
      <c r="T192" s="139"/>
      <c r="U192" s="130" t="e">
        <f>SUBTOTAL(9,#REF!)</f>
        <v>#REF!</v>
      </c>
      <c r="V192" s="130" t="e">
        <f>SUBTOTAL(9,#REF!)</f>
        <v>#REF!</v>
      </c>
      <c r="W192" s="135" t="e">
        <f>SUBTOTAL(9,#REF!)</f>
        <v>#REF!</v>
      </c>
      <c r="X192" s="135" t="e">
        <f>SUBTOTAL(9,#REF!)</f>
        <v>#REF!</v>
      </c>
      <c r="Y192" s="135"/>
      <c r="Z192" s="135" t="e">
        <f>SUBTOTAL(9,#REF!)</f>
        <v>#REF!</v>
      </c>
      <c r="AB192" s="138"/>
      <c r="AC192" s="27"/>
      <c r="AD192" s="28"/>
      <c r="AE192" s="28"/>
      <c r="AF192" s="139"/>
      <c r="AG192" s="130" t="e">
        <f>SUBTOTAL(9,#REF!)</f>
        <v>#REF!</v>
      </c>
      <c r="AH192" s="130" t="e">
        <f>SUBTOTAL(9,#REF!)</f>
        <v>#REF!</v>
      </c>
      <c r="AI192" s="135" t="e">
        <f>SUBTOTAL(9,#REF!)</f>
        <v>#REF!</v>
      </c>
      <c r="AJ192" s="135" t="e">
        <f>SUBTOTAL(9,#REF!)</f>
        <v>#REF!</v>
      </c>
      <c r="AK192" s="135"/>
      <c r="AL192" s="135" t="e">
        <f>SUBTOTAL(9,#REF!)</f>
        <v>#REF!</v>
      </c>
      <c r="AN192" s="138"/>
      <c r="AO192" s="27"/>
      <c r="AP192" s="28"/>
      <c r="AQ192" s="28"/>
      <c r="AR192" s="139"/>
      <c r="AS192" s="130" t="e">
        <f>SUBTOTAL(9,#REF!)</f>
        <v>#REF!</v>
      </c>
      <c r="AT192" s="130" t="e">
        <f>SUBTOTAL(9,#REF!)</f>
        <v>#REF!</v>
      </c>
      <c r="AU192" s="135" t="e">
        <f>SUBTOTAL(9,#REF!)</f>
        <v>#REF!</v>
      </c>
      <c r="AV192" s="135" t="e">
        <f>SUBTOTAL(9,#REF!)</f>
        <v>#REF!</v>
      </c>
      <c r="AW192" s="135"/>
      <c r="AX192" s="130" t="e">
        <f>SUBTOTAL(9,#REF!)</f>
        <v>#REF!</v>
      </c>
    </row>
    <row r="193" spans="1:54" s="14" customFormat="1" ht="56.25">
      <c r="A193" s="154">
        <v>180</v>
      </c>
      <c r="B193" s="155"/>
      <c r="C193" s="156" t="s">
        <v>241</v>
      </c>
      <c r="D193" s="155" t="s">
        <v>5</v>
      </c>
      <c r="E193" s="193" t="s">
        <v>54</v>
      </c>
      <c r="F193" s="121"/>
      <c r="G193" s="121"/>
      <c r="H193" s="158">
        <f>SUM(F193:G193)</f>
        <v>0</v>
      </c>
      <c r="I193" s="158">
        <f t="shared" ref="I193:I198" si="362">ROUND(E193*F193,2)</f>
        <v>0</v>
      </c>
      <c r="J193" s="158">
        <f t="shared" ref="J193:J198" si="363">ROUND(E193*G193,2)</f>
        <v>0</v>
      </c>
      <c r="K193" s="159">
        <f t="shared" ref="K193:K197" si="364">ROUND(E193*H193,2)</f>
        <v>0</v>
      </c>
      <c r="L193" s="57">
        <v>0</v>
      </c>
      <c r="M193" s="16"/>
      <c r="P193" s="107" t="s">
        <v>5</v>
      </c>
      <c r="Q193" s="110"/>
      <c r="R193" s="109">
        <v>11400</v>
      </c>
      <c r="S193" s="109">
        <v>360</v>
      </c>
      <c r="T193" s="15">
        <f t="shared" ref="T193:T197" si="365">SUM(R193:S193)</f>
        <v>11760</v>
      </c>
      <c r="U193" s="15">
        <f t="shared" ref="U193:U198" si="366">ROUND(Q193*R193,2)</f>
        <v>0</v>
      </c>
      <c r="V193" s="15">
        <f t="shared" ref="V193:V198" si="367">ROUND(Q193*S193,2)</f>
        <v>0</v>
      </c>
      <c r="W193" s="39">
        <f t="shared" ref="W193:W197" si="368">ROUND(Q193*T193,2)</f>
        <v>0</v>
      </c>
      <c r="X193" s="142">
        <f t="shared" ref="X193:X198" si="369">W193</f>
        <v>0</v>
      </c>
      <c r="Y193" s="143">
        <f t="shared" ref="Y193:Y198" si="370">E193-Q193</f>
        <v>1</v>
      </c>
      <c r="Z193" s="142">
        <f t="shared" ref="Z193:Z198" si="371">K193-X193</f>
        <v>0</v>
      </c>
      <c r="AB193" s="107" t="s">
        <v>5</v>
      </c>
      <c r="AC193" s="110">
        <v>0</v>
      </c>
      <c r="AD193" s="109">
        <v>11400</v>
      </c>
      <c r="AE193" s="109">
        <v>360</v>
      </c>
      <c r="AF193" s="15">
        <f t="shared" ref="AF193:AF194" si="372">SUM(AD193:AE193)</f>
        <v>11760</v>
      </c>
      <c r="AG193" s="15">
        <f t="shared" ref="AG193:AG198" si="373">ROUND(AC193*AD193,2)</f>
        <v>0</v>
      </c>
      <c r="AH193" s="15">
        <f t="shared" ref="AH193:AH198" si="374">ROUND(AC193*AE193,2)</f>
        <v>0</v>
      </c>
      <c r="AI193" s="39">
        <f t="shared" ref="AI193:AI197" si="375">ROUND(AC193*AF193,2)</f>
        <v>0</v>
      </c>
      <c r="AJ193" s="142">
        <f t="shared" ref="AJ193:AJ198" si="376">AI193</f>
        <v>0</v>
      </c>
      <c r="AK193" s="143">
        <f t="shared" ref="AK193:AK198" si="377">E193-Q193-AC193</f>
        <v>1</v>
      </c>
      <c r="AL193" s="142">
        <f t="shared" ref="AL193:AL198" si="378">K193-X193-AJ193</f>
        <v>0</v>
      </c>
      <c r="AN193" s="107" t="s">
        <v>5</v>
      </c>
      <c r="AO193" s="110">
        <v>4</v>
      </c>
      <c r="AP193" s="109">
        <v>11400</v>
      </c>
      <c r="AQ193" s="109">
        <v>360</v>
      </c>
      <c r="AR193" s="15">
        <f t="shared" ref="AR193:AR197" si="379">SUM(AP193:AQ193)</f>
        <v>11760</v>
      </c>
      <c r="AS193" s="15">
        <f t="shared" ref="AS193:AS198" si="380">ROUND(AO193*AP193,2)</f>
        <v>45600</v>
      </c>
      <c r="AT193" s="15">
        <f t="shared" ref="AT193:AT198" si="381">ROUND(AO193*AQ193,2)</f>
        <v>1440</v>
      </c>
      <c r="AU193" s="39">
        <f t="shared" ref="AU193:AU197" si="382">ROUND(AO193*AR193,2)</f>
        <v>47040</v>
      </c>
      <c r="AV193" s="142">
        <f t="shared" ref="AV193:AV198" si="383">AU193</f>
        <v>47040</v>
      </c>
      <c r="AW193" s="143">
        <f t="shared" ref="AW193:AW198" si="384">E193-Q193-AC193-AO193</f>
        <v>-3</v>
      </c>
      <c r="AX193" s="142">
        <f t="shared" ref="AX193:AX198" si="385">K193-X193-AJ193-AV193</f>
        <v>-47040</v>
      </c>
    </row>
    <row r="194" spans="1:54" s="14" customFormat="1" ht="56.25">
      <c r="A194" s="160">
        <v>181</v>
      </c>
      <c r="B194" s="161"/>
      <c r="C194" s="162" t="s">
        <v>242</v>
      </c>
      <c r="D194" s="161" t="s">
        <v>5</v>
      </c>
      <c r="E194" s="190" t="s">
        <v>54</v>
      </c>
      <c r="F194" s="109"/>
      <c r="G194" s="109"/>
      <c r="H194" s="164">
        <f>SUM(F194:G194)</f>
        <v>0</v>
      </c>
      <c r="I194" s="164">
        <f t="shared" si="362"/>
        <v>0</v>
      </c>
      <c r="J194" s="164">
        <f t="shared" si="363"/>
        <v>0</v>
      </c>
      <c r="K194" s="165">
        <f t="shared" si="364"/>
        <v>0</v>
      </c>
      <c r="L194" s="57">
        <v>0</v>
      </c>
      <c r="M194" s="16"/>
      <c r="P194" s="107" t="s">
        <v>5</v>
      </c>
      <c r="Q194" s="110"/>
      <c r="R194" s="109">
        <v>11400</v>
      </c>
      <c r="S194" s="109">
        <v>360</v>
      </c>
      <c r="T194" s="15">
        <f t="shared" si="365"/>
        <v>11760</v>
      </c>
      <c r="U194" s="15">
        <f t="shared" si="366"/>
        <v>0</v>
      </c>
      <c r="V194" s="15">
        <f t="shared" si="367"/>
        <v>0</v>
      </c>
      <c r="W194" s="39">
        <f t="shared" si="368"/>
        <v>0</v>
      </c>
      <c r="X194" s="142">
        <f t="shared" si="369"/>
        <v>0</v>
      </c>
      <c r="Y194" s="143">
        <f t="shared" si="370"/>
        <v>1</v>
      </c>
      <c r="Z194" s="142">
        <f t="shared" si="371"/>
        <v>0</v>
      </c>
      <c r="AB194" s="107" t="s">
        <v>5</v>
      </c>
      <c r="AC194" s="110">
        <v>0</v>
      </c>
      <c r="AD194" s="109">
        <v>11400</v>
      </c>
      <c r="AE194" s="109">
        <v>360</v>
      </c>
      <c r="AF194" s="15">
        <f t="shared" si="372"/>
        <v>11760</v>
      </c>
      <c r="AG194" s="15">
        <f t="shared" si="373"/>
        <v>0</v>
      </c>
      <c r="AH194" s="15">
        <f t="shared" si="374"/>
        <v>0</v>
      </c>
      <c r="AI194" s="39">
        <f t="shared" si="375"/>
        <v>0</v>
      </c>
      <c r="AJ194" s="142">
        <f t="shared" si="376"/>
        <v>0</v>
      </c>
      <c r="AK194" s="143">
        <f t="shared" si="377"/>
        <v>1</v>
      </c>
      <c r="AL194" s="142">
        <f t="shared" si="378"/>
        <v>0</v>
      </c>
      <c r="AN194" s="107" t="s">
        <v>5</v>
      </c>
      <c r="AO194" s="110">
        <v>4</v>
      </c>
      <c r="AP194" s="109">
        <v>11400</v>
      </c>
      <c r="AQ194" s="109">
        <v>360</v>
      </c>
      <c r="AR194" s="15">
        <f t="shared" si="379"/>
        <v>11760</v>
      </c>
      <c r="AS194" s="15">
        <f t="shared" si="380"/>
        <v>45600</v>
      </c>
      <c r="AT194" s="15">
        <f t="shared" si="381"/>
        <v>1440</v>
      </c>
      <c r="AU194" s="39">
        <f t="shared" si="382"/>
        <v>47040</v>
      </c>
      <c r="AV194" s="142">
        <f t="shared" si="383"/>
        <v>47040</v>
      </c>
      <c r="AW194" s="143">
        <f t="shared" si="384"/>
        <v>-3</v>
      </c>
      <c r="AX194" s="142">
        <f t="shared" si="385"/>
        <v>-47040</v>
      </c>
    </row>
    <row r="195" spans="1:54" s="14" customFormat="1" ht="33.75">
      <c r="A195" s="160">
        <v>182</v>
      </c>
      <c r="B195" s="161"/>
      <c r="C195" s="162" t="s">
        <v>153</v>
      </c>
      <c r="D195" s="161" t="s">
        <v>5</v>
      </c>
      <c r="E195" s="190" t="s">
        <v>55</v>
      </c>
      <c r="F195" s="109"/>
      <c r="G195" s="109"/>
      <c r="H195" s="164">
        <f>SUM(F195:G195)</f>
        <v>0</v>
      </c>
      <c r="I195" s="164">
        <f t="shared" si="362"/>
        <v>0</v>
      </c>
      <c r="J195" s="164">
        <f t="shared" si="363"/>
        <v>0</v>
      </c>
      <c r="K195" s="165">
        <f t="shared" si="364"/>
        <v>0</v>
      </c>
      <c r="L195" s="57">
        <v>0</v>
      </c>
      <c r="M195" s="16"/>
      <c r="P195" s="107" t="s">
        <v>5</v>
      </c>
      <c r="Q195" s="110"/>
      <c r="R195" s="109">
        <v>6420</v>
      </c>
      <c r="S195" s="109">
        <v>600</v>
      </c>
      <c r="T195" s="15">
        <f t="shared" si="365"/>
        <v>7020</v>
      </c>
      <c r="U195" s="15">
        <f t="shared" si="366"/>
        <v>0</v>
      </c>
      <c r="V195" s="15">
        <f t="shared" si="367"/>
        <v>0</v>
      </c>
      <c r="W195" s="39">
        <f t="shared" si="368"/>
        <v>0</v>
      </c>
      <c r="X195" s="142">
        <f t="shared" si="369"/>
        <v>0</v>
      </c>
      <c r="Y195" s="143">
        <f t="shared" si="370"/>
        <v>2</v>
      </c>
      <c r="Z195" s="142">
        <f t="shared" si="371"/>
        <v>0</v>
      </c>
      <c r="AB195" s="107" t="s">
        <v>5</v>
      </c>
      <c r="AC195" s="110">
        <v>0</v>
      </c>
      <c r="AD195" s="109">
        <v>6420</v>
      </c>
      <c r="AE195" s="109">
        <v>600</v>
      </c>
      <c r="AF195" s="15">
        <f t="shared" ref="AF195:AF197" si="386">SUM(AD195:AE195)</f>
        <v>7020</v>
      </c>
      <c r="AG195" s="15">
        <f t="shared" si="373"/>
        <v>0</v>
      </c>
      <c r="AH195" s="15">
        <f t="shared" si="374"/>
        <v>0</v>
      </c>
      <c r="AI195" s="39">
        <f t="shared" si="375"/>
        <v>0</v>
      </c>
      <c r="AJ195" s="142">
        <f t="shared" si="376"/>
        <v>0</v>
      </c>
      <c r="AK195" s="143">
        <f t="shared" si="377"/>
        <v>2</v>
      </c>
      <c r="AL195" s="142">
        <f t="shared" si="378"/>
        <v>0</v>
      </c>
      <c r="AN195" s="107" t="s">
        <v>5</v>
      </c>
      <c r="AO195" s="110">
        <v>4</v>
      </c>
      <c r="AP195" s="109">
        <v>6420</v>
      </c>
      <c r="AQ195" s="109">
        <v>600</v>
      </c>
      <c r="AR195" s="15">
        <f t="shared" si="379"/>
        <v>7020</v>
      </c>
      <c r="AS195" s="15">
        <f t="shared" si="380"/>
        <v>25680</v>
      </c>
      <c r="AT195" s="15">
        <f t="shared" si="381"/>
        <v>2400</v>
      </c>
      <c r="AU195" s="39">
        <f t="shared" si="382"/>
        <v>28080</v>
      </c>
      <c r="AV195" s="142">
        <f t="shared" si="383"/>
        <v>28080</v>
      </c>
      <c r="AW195" s="143">
        <f t="shared" si="384"/>
        <v>-2</v>
      </c>
      <c r="AX195" s="142">
        <f t="shared" si="385"/>
        <v>-28080</v>
      </c>
    </row>
    <row r="196" spans="1:54" s="14" customFormat="1" ht="22.5">
      <c r="A196" s="160">
        <v>183</v>
      </c>
      <c r="B196" s="161"/>
      <c r="C196" s="162" t="s">
        <v>229</v>
      </c>
      <c r="D196" s="161" t="s">
        <v>5</v>
      </c>
      <c r="E196" s="190" t="s">
        <v>56</v>
      </c>
      <c r="F196" s="109"/>
      <c r="G196" s="109"/>
      <c r="H196" s="164">
        <f t="shared" ref="H196:H198" si="387">SUM(F196:G196)</f>
        <v>0</v>
      </c>
      <c r="I196" s="164">
        <f t="shared" si="362"/>
        <v>0</v>
      </c>
      <c r="J196" s="164">
        <f t="shared" si="363"/>
        <v>0</v>
      </c>
      <c r="K196" s="165">
        <f t="shared" si="364"/>
        <v>0</v>
      </c>
      <c r="L196" s="140"/>
      <c r="M196" s="141"/>
      <c r="P196" s="107" t="s">
        <v>5</v>
      </c>
      <c r="Q196" s="22"/>
      <c r="R196" s="23">
        <v>480</v>
      </c>
      <c r="S196" s="23">
        <v>12</v>
      </c>
      <c r="T196" s="15">
        <f t="shared" si="365"/>
        <v>492</v>
      </c>
      <c r="U196" s="15">
        <f t="shared" si="366"/>
        <v>0</v>
      </c>
      <c r="V196" s="15">
        <f t="shared" si="367"/>
        <v>0</v>
      </c>
      <c r="W196" s="15">
        <f t="shared" si="368"/>
        <v>0</v>
      </c>
      <c r="X196" s="142">
        <f t="shared" si="369"/>
        <v>0</v>
      </c>
      <c r="Y196" s="143">
        <f t="shared" si="370"/>
        <v>4</v>
      </c>
      <c r="Z196" s="142">
        <f t="shared" si="371"/>
        <v>0</v>
      </c>
      <c r="AB196" s="107" t="s">
        <v>5</v>
      </c>
      <c r="AC196" s="22">
        <v>43</v>
      </c>
      <c r="AD196" s="23">
        <v>480</v>
      </c>
      <c r="AE196" s="23">
        <v>12</v>
      </c>
      <c r="AF196" s="15">
        <f t="shared" si="386"/>
        <v>492</v>
      </c>
      <c r="AG196" s="15">
        <f t="shared" si="373"/>
        <v>20640</v>
      </c>
      <c r="AH196" s="15">
        <f t="shared" si="374"/>
        <v>516</v>
      </c>
      <c r="AI196" s="15">
        <f t="shared" si="375"/>
        <v>21156</v>
      </c>
      <c r="AJ196" s="142">
        <f t="shared" si="376"/>
        <v>21156</v>
      </c>
      <c r="AK196" s="143">
        <f t="shared" si="377"/>
        <v>-39</v>
      </c>
      <c r="AL196" s="142">
        <f t="shared" si="378"/>
        <v>-21156</v>
      </c>
      <c r="AN196" s="107" t="s">
        <v>5</v>
      </c>
      <c r="AO196" s="22">
        <v>0</v>
      </c>
      <c r="AP196" s="23">
        <v>480</v>
      </c>
      <c r="AQ196" s="23">
        <v>12</v>
      </c>
      <c r="AR196" s="15">
        <f t="shared" si="379"/>
        <v>492</v>
      </c>
      <c r="AS196" s="15">
        <f t="shared" si="380"/>
        <v>0</v>
      </c>
      <c r="AT196" s="15">
        <f t="shared" si="381"/>
        <v>0</v>
      </c>
      <c r="AU196" s="15">
        <f t="shared" si="382"/>
        <v>0</v>
      </c>
      <c r="AV196" s="142">
        <f t="shared" si="383"/>
        <v>0</v>
      </c>
      <c r="AW196" s="143">
        <f t="shared" si="384"/>
        <v>-39</v>
      </c>
      <c r="AX196" s="142">
        <f t="shared" si="385"/>
        <v>-21156</v>
      </c>
    </row>
    <row r="197" spans="1:54" s="14" customFormat="1" ht="22.5">
      <c r="A197" s="160">
        <v>184</v>
      </c>
      <c r="B197" s="161"/>
      <c r="C197" s="162" t="s">
        <v>237</v>
      </c>
      <c r="D197" s="161" t="s">
        <v>5</v>
      </c>
      <c r="E197" s="190" t="s">
        <v>56</v>
      </c>
      <c r="F197" s="109"/>
      <c r="G197" s="109"/>
      <c r="H197" s="164">
        <f t="shared" si="387"/>
        <v>0</v>
      </c>
      <c r="I197" s="164">
        <f t="shared" si="362"/>
        <v>0</v>
      </c>
      <c r="J197" s="164">
        <f t="shared" si="363"/>
        <v>0</v>
      </c>
      <c r="K197" s="165">
        <f t="shared" si="364"/>
        <v>0</v>
      </c>
      <c r="L197" s="140"/>
      <c r="M197" s="141"/>
      <c r="P197" s="107" t="s">
        <v>5</v>
      </c>
      <c r="Q197" s="22"/>
      <c r="R197" s="23">
        <v>480</v>
      </c>
      <c r="S197" s="23">
        <v>12</v>
      </c>
      <c r="T197" s="15">
        <f t="shared" si="365"/>
        <v>492</v>
      </c>
      <c r="U197" s="15">
        <f t="shared" si="366"/>
        <v>0</v>
      </c>
      <c r="V197" s="15">
        <f t="shared" si="367"/>
        <v>0</v>
      </c>
      <c r="W197" s="15">
        <f t="shared" si="368"/>
        <v>0</v>
      </c>
      <c r="X197" s="142">
        <f t="shared" si="369"/>
        <v>0</v>
      </c>
      <c r="Y197" s="143">
        <f t="shared" si="370"/>
        <v>4</v>
      </c>
      <c r="Z197" s="142">
        <f t="shared" si="371"/>
        <v>0</v>
      </c>
      <c r="AB197" s="107" t="s">
        <v>5</v>
      </c>
      <c r="AC197" s="22">
        <v>43</v>
      </c>
      <c r="AD197" s="23">
        <v>480</v>
      </c>
      <c r="AE197" s="23">
        <v>12</v>
      </c>
      <c r="AF197" s="15">
        <f t="shared" si="386"/>
        <v>492</v>
      </c>
      <c r="AG197" s="15">
        <f t="shared" si="373"/>
        <v>20640</v>
      </c>
      <c r="AH197" s="15">
        <f t="shared" si="374"/>
        <v>516</v>
      </c>
      <c r="AI197" s="15">
        <f t="shared" si="375"/>
        <v>21156</v>
      </c>
      <c r="AJ197" s="142">
        <f t="shared" si="376"/>
        <v>21156</v>
      </c>
      <c r="AK197" s="143">
        <f t="shared" si="377"/>
        <v>-39</v>
      </c>
      <c r="AL197" s="142">
        <f t="shared" si="378"/>
        <v>-21156</v>
      </c>
      <c r="AN197" s="107" t="s">
        <v>5</v>
      </c>
      <c r="AO197" s="22">
        <v>0</v>
      </c>
      <c r="AP197" s="23">
        <v>480</v>
      </c>
      <c r="AQ197" s="23">
        <v>12</v>
      </c>
      <c r="AR197" s="15">
        <f t="shared" si="379"/>
        <v>492</v>
      </c>
      <c r="AS197" s="15">
        <f t="shared" si="380"/>
        <v>0</v>
      </c>
      <c r="AT197" s="15">
        <f t="shared" si="381"/>
        <v>0</v>
      </c>
      <c r="AU197" s="15">
        <f t="shared" si="382"/>
        <v>0</v>
      </c>
      <c r="AV197" s="142">
        <f t="shared" si="383"/>
        <v>0</v>
      </c>
      <c r="AW197" s="143">
        <f t="shared" si="384"/>
        <v>-39</v>
      </c>
      <c r="AX197" s="142">
        <f t="shared" si="385"/>
        <v>-21156</v>
      </c>
    </row>
    <row r="198" spans="1:54" s="14" customFormat="1" ht="22.5">
      <c r="A198" s="167">
        <v>185</v>
      </c>
      <c r="B198" s="168"/>
      <c r="C198" s="169" t="s">
        <v>243</v>
      </c>
      <c r="D198" s="168" t="s">
        <v>5</v>
      </c>
      <c r="E198" s="192" t="s">
        <v>92</v>
      </c>
      <c r="F198" s="119"/>
      <c r="G198" s="119"/>
      <c r="H198" s="172">
        <f t="shared" si="387"/>
        <v>0</v>
      </c>
      <c r="I198" s="172">
        <f t="shared" si="362"/>
        <v>0</v>
      </c>
      <c r="J198" s="172">
        <f t="shared" si="363"/>
        <v>0</v>
      </c>
      <c r="K198" s="173">
        <f>ROUND(E198*H198,2)</f>
        <v>0</v>
      </c>
      <c r="L198" s="57">
        <v>0</v>
      </c>
      <c r="M198" s="16"/>
      <c r="P198" s="107" t="s">
        <v>5</v>
      </c>
      <c r="Q198" s="110"/>
      <c r="R198" s="109">
        <v>60</v>
      </c>
      <c r="S198" s="109">
        <v>12</v>
      </c>
      <c r="T198" s="15">
        <f t="shared" ref="T198" si="388">SUM(R198:S198)</f>
        <v>72</v>
      </c>
      <c r="U198" s="15">
        <f t="shared" si="366"/>
        <v>0</v>
      </c>
      <c r="V198" s="15">
        <f t="shared" si="367"/>
        <v>0</v>
      </c>
      <c r="W198" s="39">
        <f>ROUND(Q198*T198,2)</f>
        <v>0</v>
      </c>
      <c r="X198" s="142">
        <f t="shared" si="369"/>
        <v>0</v>
      </c>
      <c r="Y198" s="143">
        <f t="shared" si="370"/>
        <v>8</v>
      </c>
      <c r="Z198" s="142">
        <f t="shared" si="371"/>
        <v>0</v>
      </c>
      <c r="AB198" s="107" t="s">
        <v>5</v>
      </c>
      <c r="AC198" s="110">
        <v>0</v>
      </c>
      <c r="AD198" s="109">
        <v>60</v>
      </c>
      <c r="AE198" s="109">
        <v>12</v>
      </c>
      <c r="AF198" s="15">
        <f t="shared" ref="AF198" si="389">SUM(AD198:AE198)</f>
        <v>72</v>
      </c>
      <c r="AG198" s="15">
        <f t="shared" si="373"/>
        <v>0</v>
      </c>
      <c r="AH198" s="15">
        <f t="shared" si="374"/>
        <v>0</v>
      </c>
      <c r="AI198" s="39">
        <f>ROUND(AC198*AF198,2)</f>
        <v>0</v>
      </c>
      <c r="AJ198" s="142">
        <f t="shared" si="376"/>
        <v>0</v>
      </c>
      <c r="AK198" s="143">
        <f t="shared" si="377"/>
        <v>8</v>
      </c>
      <c r="AL198" s="142">
        <f t="shared" si="378"/>
        <v>0</v>
      </c>
      <c r="AN198" s="107" t="s">
        <v>5</v>
      </c>
      <c r="AO198" s="110">
        <v>20</v>
      </c>
      <c r="AP198" s="109">
        <v>60</v>
      </c>
      <c r="AQ198" s="109">
        <v>12</v>
      </c>
      <c r="AR198" s="15">
        <f t="shared" ref="AR198" si="390">SUM(AP198:AQ198)</f>
        <v>72</v>
      </c>
      <c r="AS198" s="15">
        <f t="shared" si="380"/>
        <v>1200</v>
      </c>
      <c r="AT198" s="15">
        <f t="shared" si="381"/>
        <v>240</v>
      </c>
      <c r="AU198" s="39">
        <f>ROUND(AO198*AR198,2)</f>
        <v>1440</v>
      </c>
      <c r="AV198" s="142">
        <f t="shared" si="383"/>
        <v>1440</v>
      </c>
      <c r="AW198" s="143">
        <f t="shared" si="384"/>
        <v>-12</v>
      </c>
      <c r="AX198" s="142">
        <f t="shared" si="385"/>
        <v>-1440</v>
      </c>
    </row>
    <row r="199" spans="1:54" s="32" customFormat="1" ht="14.25" customHeight="1">
      <c r="A199" s="178">
        <v>186</v>
      </c>
      <c r="B199" s="179" t="s">
        <v>2</v>
      </c>
      <c r="C199" s="179" t="s">
        <v>32</v>
      </c>
      <c r="D199" s="180"/>
      <c r="E199" s="181"/>
      <c r="F199" s="182"/>
      <c r="G199" s="182"/>
      <c r="H199" s="183"/>
      <c r="I199" s="183">
        <f>SUBTOTAL(9,I200:I232)</f>
        <v>0</v>
      </c>
      <c r="J199" s="183">
        <f>SUBTOTAL(9,J200:J232)</f>
        <v>0</v>
      </c>
      <c r="K199" s="133">
        <f>SUBTOTAL(9,K200:K232)</f>
        <v>0</v>
      </c>
      <c r="L199" s="136">
        <v>0</v>
      </c>
      <c r="M199" s="137"/>
      <c r="P199" s="138"/>
      <c r="Q199" s="27"/>
      <c r="R199" s="28"/>
      <c r="S199" s="28"/>
      <c r="T199" s="139">
        <f t="shared" ref="T199:T206" si="391">SUM(R199:S199)</f>
        <v>0</v>
      </c>
      <c r="U199" s="130">
        <f>SUBTOTAL(9,U200:U231)</f>
        <v>0</v>
      </c>
      <c r="V199" s="130">
        <f>SUBTOTAL(9,V200:V231)</f>
        <v>0</v>
      </c>
      <c r="W199" s="130">
        <f>SUBTOTAL(9,W200:W231)</f>
        <v>0</v>
      </c>
      <c r="X199" s="130">
        <f>SUBTOTAL(9,X200:X231)</f>
        <v>0</v>
      </c>
      <c r="Y199" s="130"/>
      <c r="Z199" s="130">
        <f>SUBTOTAL(9,Z200:Z231)</f>
        <v>0</v>
      </c>
      <c r="AB199" s="138"/>
      <c r="AC199" s="27"/>
      <c r="AD199" s="28"/>
      <c r="AE199" s="28"/>
      <c r="AF199" s="139">
        <f t="shared" ref="AF199:AF206" si="392">SUM(AD199:AE199)</f>
        <v>0</v>
      </c>
      <c r="AG199" s="130">
        <f>SUBTOTAL(9,AG200:AG231)</f>
        <v>1985596</v>
      </c>
      <c r="AH199" s="130">
        <f>SUBTOTAL(9,AH200:AH231)</f>
        <v>1072854</v>
      </c>
      <c r="AI199" s="130">
        <f>SUBTOTAL(9,AI200:AI231)</f>
        <v>3058450</v>
      </c>
      <c r="AJ199" s="130">
        <f>SUBTOTAL(9,AJ200:AJ231)</f>
        <v>3058450</v>
      </c>
      <c r="AK199" s="130"/>
      <c r="AL199" s="130">
        <f>SUBTOTAL(9,AL200:AL231)</f>
        <v>-3058450</v>
      </c>
      <c r="AN199" s="138"/>
      <c r="AO199" s="27"/>
      <c r="AP199" s="28"/>
      <c r="AQ199" s="28"/>
      <c r="AR199" s="139">
        <f t="shared" ref="AR199:AR206" si="393">SUM(AP199:AQ199)</f>
        <v>0</v>
      </c>
      <c r="AS199" s="130">
        <f>SUBTOTAL(9,AS200:AS231)</f>
        <v>0</v>
      </c>
      <c r="AT199" s="130">
        <f>SUBTOTAL(9,AT200:AT231)</f>
        <v>0</v>
      </c>
      <c r="AU199" s="130">
        <f>SUBTOTAL(9,AU200:AU231)</f>
        <v>0</v>
      </c>
      <c r="AV199" s="130">
        <f>SUBTOTAL(9,AV200:AV231)</f>
        <v>0</v>
      </c>
      <c r="AW199" s="130"/>
      <c r="AX199" s="130">
        <f>SUBTOTAL(9,AX200:AX231)</f>
        <v>-3058450</v>
      </c>
    </row>
    <row r="200" spans="1:54" s="14" customFormat="1" ht="22.5">
      <c r="A200" s="154">
        <v>187</v>
      </c>
      <c r="B200" s="155"/>
      <c r="C200" s="156" t="s">
        <v>81</v>
      </c>
      <c r="D200" s="155" t="s">
        <v>9</v>
      </c>
      <c r="E200" s="193" t="s">
        <v>311</v>
      </c>
      <c r="F200" s="121"/>
      <c r="G200" s="121"/>
      <c r="H200" s="158">
        <f t="shared" ref="H200" si="394">SUM(F200:G200)</f>
        <v>0</v>
      </c>
      <c r="I200" s="158">
        <f t="shared" ref="I200" si="395">ROUND(E200*F200,2)</f>
        <v>0</v>
      </c>
      <c r="J200" s="158">
        <f t="shared" ref="J200" si="396">ROUND(E200*G200,2)</f>
        <v>0</v>
      </c>
      <c r="K200" s="159">
        <f t="shared" ref="K200" si="397">ROUND(E200*H200,2)</f>
        <v>0</v>
      </c>
      <c r="L200" s="57"/>
      <c r="M200" s="16"/>
      <c r="P200" s="107" t="s">
        <v>9</v>
      </c>
      <c r="Q200" s="80"/>
      <c r="R200" s="109">
        <v>36</v>
      </c>
      <c r="S200" s="109">
        <v>30</v>
      </c>
      <c r="T200" s="15">
        <f t="shared" ref="T200" si="398">SUM(R200:S200)</f>
        <v>66</v>
      </c>
      <c r="U200" s="15">
        <f t="shared" ref="U200" si="399">ROUND(Q200*R200,2)</f>
        <v>0</v>
      </c>
      <c r="V200" s="15">
        <f t="shared" ref="V200" si="400">ROUND(Q200*S200,2)</f>
        <v>0</v>
      </c>
      <c r="W200" s="15">
        <f t="shared" ref="W200" si="401">ROUND(Q200*T200,2)</f>
        <v>0</v>
      </c>
      <c r="X200" s="142">
        <f t="shared" ref="X200" si="402">W200</f>
        <v>0</v>
      </c>
      <c r="Y200" s="143">
        <f t="shared" ref="Y200" si="403">E200-Q200</f>
        <v>289</v>
      </c>
      <c r="Z200" s="142">
        <f t="shared" ref="Z200" si="404">K200-X200</f>
        <v>0</v>
      </c>
      <c r="AB200" s="107" t="s">
        <v>9</v>
      </c>
      <c r="AC200" s="80" t="str">
        <f t="shared" ref="AC200" si="405">E200</f>
        <v>289</v>
      </c>
      <c r="AD200" s="109">
        <v>36</v>
      </c>
      <c r="AE200" s="109">
        <v>30</v>
      </c>
      <c r="AF200" s="15">
        <f t="shared" ref="AF200" si="406">SUM(AD200:AE200)</f>
        <v>66</v>
      </c>
      <c r="AG200" s="15">
        <f t="shared" ref="AG200" si="407">ROUND(AC200*AD200,2)</f>
        <v>10404</v>
      </c>
      <c r="AH200" s="15">
        <f t="shared" ref="AH200" si="408">ROUND(AC200*AE200,2)</f>
        <v>8670</v>
      </c>
      <c r="AI200" s="15">
        <f t="shared" ref="AI200" si="409">ROUND(AC200*AF200,2)</f>
        <v>19074</v>
      </c>
      <c r="AJ200" s="142">
        <f t="shared" ref="AJ200" si="410">AI200</f>
        <v>19074</v>
      </c>
      <c r="AK200" s="143">
        <f t="shared" ref="AK200" si="411">E200-Q200-AC200</f>
        <v>0</v>
      </c>
      <c r="AL200" s="142">
        <f t="shared" ref="AL200" si="412">K200-X200-AJ200</f>
        <v>-19074</v>
      </c>
      <c r="AN200" s="107" t="s">
        <v>9</v>
      </c>
      <c r="AO200" s="80">
        <f t="shared" ref="AO200" si="413">Q200</f>
        <v>0</v>
      </c>
      <c r="AP200" s="109">
        <v>36</v>
      </c>
      <c r="AQ200" s="109">
        <v>30</v>
      </c>
      <c r="AR200" s="15">
        <f t="shared" ref="AR200" si="414">SUM(AP200:AQ200)</f>
        <v>66</v>
      </c>
      <c r="AS200" s="15">
        <f t="shared" ref="AS200" si="415">ROUND(AO200*AP200,2)</f>
        <v>0</v>
      </c>
      <c r="AT200" s="15">
        <f t="shared" ref="AT200" si="416">ROUND(AO200*AQ200,2)</f>
        <v>0</v>
      </c>
      <c r="AU200" s="15">
        <f t="shared" ref="AU200" si="417">ROUND(AO200*AR200,2)</f>
        <v>0</v>
      </c>
      <c r="AV200" s="142">
        <f t="shared" ref="AV200" si="418">AU200</f>
        <v>0</v>
      </c>
      <c r="AW200" s="143">
        <f t="shared" ref="AW200" si="419">E200-Q200-AC200-AO200</f>
        <v>0</v>
      </c>
      <c r="AX200" s="142">
        <f t="shared" ref="AX200" si="420">K200-X200-AJ200-AV200</f>
        <v>-19074</v>
      </c>
    </row>
    <row r="201" spans="1:54" s="14" customFormat="1" ht="22.5">
      <c r="A201" s="160">
        <v>188</v>
      </c>
      <c r="B201" s="161"/>
      <c r="C201" s="162" t="s">
        <v>135</v>
      </c>
      <c r="D201" s="161" t="s">
        <v>9</v>
      </c>
      <c r="E201" s="190" t="s">
        <v>279</v>
      </c>
      <c r="F201" s="109"/>
      <c r="G201" s="109"/>
      <c r="H201" s="164">
        <f t="shared" ref="H201:H217" si="421">SUM(F201:G201)</f>
        <v>0</v>
      </c>
      <c r="I201" s="164">
        <f t="shared" ref="I201:I217" si="422">ROUND(E201*F201,2)</f>
        <v>0</v>
      </c>
      <c r="J201" s="164">
        <f t="shared" ref="J201:J217" si="423">ROUND(E201*G201,2)</f>
        <v>0</v>
      </c>
      <c r="K201" s="165">
        <f t="shared" ref="K201:K217" si="424">ROUND(E201*H201,2)</f>
        <v>0</v>
      </c>
      <c r="L201" s="57"/>
      <c r="M201" s="16"/>
      <c r="P201" s="107" t="s">
        <v>9</v>
      </c>
      <c r="Q201" s="80"/>
      <c r="R201" s="109">
        <v>36</v>
      </c>
      <c r="S201" s="109">
        <v>30</v>
      </c>
      <c r="T201" s="15">
        <f t="shared" si="391"/>
        <v>66</v>
      </c>
      <c r="U201" s="15">
        <f t="shared" ref="U201:U231" si="425">ROUND(Q201*R201,2)</f>
        <v>0</v>
      </c>
      <c r="V201" s="15">
        <f t="shared" ref="V201:V231" si="426">ROUND(Q201*S201,2)</f>
        <v>0</v>
      </c>
      <c r="W201" s="15">
        <f t="shared" ref="W201:W231" si="427">ROUND(Q201*T201,2)</f>
        <v>0</v>
      </c>
      <c r="X201" s="142">
        <f t="shared" ref="X201:X231" si="428">W201</f>
        <v>0</v>
      </c>
      <c r="Y201" s="143">
        <f t="shared" ref="Y201:Y231" si="429">E201-Q201</f>
        <v>120</v>
      </c>
      <c r="Z201" s="142">
        <f t="shared" ref="Z201:Z231" si="430">K201-X201</f>
        <v>0</v>
      </c>
      <c r="AB201" s="107" t="s">
        <v>9</v>
      </c>
      <c r="AC201" s="80" t="str">
        <f t="shared" ref="AC201:AC231" si="431">E201</f>
        <v>120</v>
      </c>
      <c r="AD201" s="109">
        <v>36</v>
      </c>
      <c r="AE201" s="109">
        <v>30</v>
      </c>
      <c r="AF201" s="15">
        <f t="shared" si="392"/>
        <v>66</v>
      </c>
      <c r="AG201" s="15">
        <f t="shared" ref="AG201:AG231" si="432">ROUND(AC201*AD201,2)</f>
        <v>4320</v>
      </c>
      <c r="AH201" s="15">
        <f t="shared" ref="AH201:AH231" si="433">ROUND(AC201*AE201,2)</f>
        <v>3600</v>
      </c>
      <c r="AI201" s="15">
        <f t="shared" ref="AI201:AI231" si="434">ROUND(AC201*AF201,2)</f>
        <v>7920</v>
      </c>
      <c r="AJ201" s="142">
        <f t="shared" ref="AJ201:AJ231" si="435">AI201</f>
        <v>7920</v>
      </c>
      <c r="AK201" s="143">
        <f t="shared" ref="AK201:AK231" si="436">E201-Q201-AC201</f>
        <v>0</v>
      </c>
      <c r="AL201" s="142">
        <f t="shared" ref="AL201:AL231" si="437">K201-X201-AJ201</f>
        <v>-7920</v>
      </c>
      <c r="AN201" s="107" t="s">
        <v>9</v>
      </c>
      <c r="AO201" s="80">
        <f t="shared" ref="AO201:AO216" si="438">Q201</f>
        <v>0</v>
      </c>
      <c r="AP201" s="109">
        <v>36</v>
      </c>
      <c r="AQ201" s="109">
        <v>30</v>
      </c>
      <c r="AR201" s="15">
        <f t="shared" si="393"/>
        <v>66</v>
      </c>
      <c r="AS201" s="15">
        <f t="shared" ref="AS201:AS231" si="439">ROUND(AO201*AP201,2)</f>
        <v>0</v>
      </c>
      <c r="AT201" s="15">
        <f t="shared" ref="AT201:AT231" si="440">ROUND(AO201*AQ201,2)</f>
        <v>0</v>
      </c>
      <c r="AU201" s="15">
        <f t="shared" ref="AU201:AU231" si="441">ROUND(AO201*AR201,2)</f>
        <v>0</v>
      </c>
      <c r="AV201" s="142">
        <f t="shared" ref="AV201:AV231" si="442">AU201</f>
        <v>0</v>
      </c>
      <c r="AW201" s="143">
        <f t="shared" ref="AW201:AW231" si="443">E201-Q201-AC201-AO201</f>
        <v>0</v>
      </c>
      <c r="AX201" s="142">
        <f t="shared" ref="AX201:AX231" si="444">K201-X201-AJ201-AV201</f>
        <v>-7920</v>
      </c>
    </row>
    <row r="202" spans="1:54" s="14" customFormat="1" ht="22.5">
      <c r="A202" s="160">
        <v>189</v>
      </c>
      <c r="B202" s="161"/>
      <c r="C202" s="162" t="s">
        <v>168</v>
      </c>
      <c r="D202" s="161" t="s">
        <v>9</v>
      </c>
      <c r="E202" s="190" t="s">
        <v>265</v>
      </c>
      <c r="F202" s="109"/>
      <c r="G202" s="109"/>
      <c r="H202" s="164">
        <f t="shared" si="421"/>
        <v>0</v>
      </c>
      <c r="I202" s="164">
        <f t="shared" si="422"/>
        <v>0</v>
      </c>
      <c r="J202" s="164">
        <f t="shared" si="423"/>
        <v>0</v>
      </c>
      <c r="K202" s="165">
        <f t="shared" si="424"/>
        <v>0</v>
      </c>
      <c r="L202" s="57"/>
      <c r="M202" s="16"/>
      <c r="P202" s="107" t="s">
        <v>9</v>
      </c>
      <c r="Q202" s="80"/>
      <c r="R202" s="109">
        <v>44</v>
      </c>
      <c r="S202" s="109">
        <v>30</v>
      </c>
      <c r="T202" s="15">
        <f t="shared" ref="T202" si="445">SUM(R202:S202)</f>
        <v>74</v>
      </c>
      <c r="U202" s="15">
        <f t="shared" si="425"/>
        <v>0</v>
      </c>
      <c r="V202" s="15">
        <f t="shared" si="426"/>
        <v>0</v>
      </c>
      <c r="W202" s="15">
        <f t="shared" si="427"/>
        <v>0</v>
      </c>
      <c r="X202" s="142">
        <f t="shared" si="428"/>
        <v>0</v>
      </c>
      <c r="Y202" s="143">
        <f t="shared" si="429"/>
        <v>225</v>
      </c>
      <c r="Z202" s="142">
        <f t="shared" si="430"/>
        <v>0</v>
      </c>
      <c r="AB202" s="107" t="s">
        <v>9</v>
      </c>
      <c r="AC202" s="80" t="str">
        <f t="shared" si="431"/>
        <v>225</v>
      </c>
      <c r="AD202" s="109">
        <v>44</v>
      </c>
      <c r="AE202" s="109">
        <v>30</v>
      </c>
      <c r="AF202" s="15">
        <f t="shared" ref="AF202" si="446">SUM(AD202:AE202)</f>
        <v>74</v>
      </c>
      <c r="AG202" s="15">
        <f t="shared" si="432"/>
        <v>9900</v>
      </c>
      <c r="AH202" s="15">
        <f t="shared" si="433"/>
        <v>6750</v>
      </c>
      <c r="AI202" s="15">
        <f t="shared" si="434"/>
        <v>16650</v>
      </c>
      <c r="AJ202" s="142">
        <f t="shared" si="435"/>
        <v>16650</v>
      </c>
      <c r="AK202" s="143">
        <f t="shared" si="436"/>
        <v>0</v>
      </c>
      <c r="AL202" s="142">
        <f t="shared" si="437"/>
        <v>-16650</v>
      </c>
      <c r="AN202" s="107" t="s">
        <v>9</v>
      </c>
      <c r="AO202" s="80">
        <f t="shared" si="438"/>
        <v>0</v>
      </c>
      <c r="AP202" s="109">
        <v>44</v>
      </c>
      <c r="AQ202" s="109">
        <v>30</v>
      </c>
      <c r="AR202" s="15">
        <f t="shared" ref="AR202" si="447">SUM(AP202:AQ202)</f>
        <v>74</v>
      </c>
      <c r="AS202" s="15">
        <f t="shared" si="439"/>
        <v>0</v>
      </c>
      <c r="AT202" s="15">
        <f t="shared" si="440"/>
        <v>0</v>
      </c>
      <c r="AU202" s="15">
        <f t="shared" si="441"/>
        <v>0</v>
      </c>
      <c r="AV202" s="142">
        <f t="shared" si="442"/>
        <v>0</v>
      </c>
      <c r="AW202" s="143">
        <f t="shared" si="443"/>
        <v>0</v>
      </c>
      <c r="AX202" s="142">
        <f t="shared" si="444"/>
        <v>-16650</v>
      </c>
    </row>
    <row r="203" spans="1:54" s="14" customFormat="1" ht="22.5">
      <c r="A203" s="160">
        <v>190</v>
      </c>
      <c r="B203" s="161"/>
      <c r="C203" s="162" t="s">
        <v>82</v>
      </c>
      <c r="D203" s="161" t="s">
        <v>9</v>
      </c>
      <c r="E203" s="190" t="s">
        <v>266</v>
      </c>
      <c r="F203" s="109"/>
      <c r="G203" s="109"/>
      <c r="H203" s="164">
        <f t="shared" ref="H203" si="448">SUM(F203:G203)</f>
        <v>0</v>
      </c>
      <c r="I203" s="164">
        <f t="shared" ref="I203" si="449">ROUND(E203*F203,2)</f>
        <v>0</v>
      </c>
      <c r="J203" s="164">
        <f t="shared" ref="J203" si="450">ROUND(E203*G203,2)</f>
        <v>0</v>
      </c>
      <c r="K203" s="165">
        <f t="shared" ref="K203" si="451">ROUND(E203*H203,2)</f>
        <v>0</v>
      </c>
      <c r="L203" s="57"/>
      <c r="M203" s="16"/>
      <c r="P203" s="107" t="s">
        <v>9</v>
      </c>
      <c r="Q203" s="80"/>
      <c r="R203" s="109">
        <v>44</v>
      </c>
      <c r="S203" s="109">
        <v>30</v>
      </c>
      <c r="T203" s="15">
        <f t="shared" ref="T203" si="452">SUM(R203:S203)</f>
        <v>74</v>
      </c>
      <c r="U203" s="15">
        <f t="shared" ref="U203" si="453">ROUND(Q203*R203,2)</f>
        <v>0</v>
      </c>
      <c r="V203" s="15">
        <f t="shared" ref="V203" si="454">ROUND(Q203*S203,2)</f>
        <v>0</v>
      </c>
      <c r="W203" s="15">
        <f t="shared" ref="W203" si="455">ROUND(Q203*T203,2)</f>
        <v>0</v>
      </c>
      <c r="X203" s="142">
        <f t="shared" ref="X203" si="456">W203</f>
        <v>0</v>
      </c>
      <c r="Y203" s="143">
        <f t="shared" ref="Y203" si="457">E203-Q203</f>
        <v>820</v>
      </c>
      <c r="Z203" s="142">
        <f t="shared" ref="Z203" si="458">K203-X203</f>
        <v>0</v>
      </c>
      <c r="AB203" s="107" t="s">
        <v>9</v>
      </c>
      <c r="AC203" s="80" t="str">
        <f t="shared" ref="AC203" si="459">E203</f>
        <v>820</v>
      </c>
      <c r="AD203" s="109">
        <v>44</v>
      </c>
      <c r="AE203" s="109">
        <v>30</v>
      </c>
      <c r="AF203" s="15">
        <f t="shared" ref="AF203" si="460">SUM(AD203:AE203)</f>
        <v>74</v>
      </c>
      <c r="AG203" s="15">
        <f t="shared" ref="AG203" si="461">ROUND(AC203*AD203,2)</f>
        <v>36080</v>
      </c>
      <c r="AH203" s="15">
        <f t="shared" ref="AH203" si="462">ROUND(AC203*AE203,2)</f>
        <v>24600</v>
      </c>
      <c r="AI203" s="15">
        <f t="shared" ref="AI203" si="463">ROUND(AC203*AF203,2)</f>
        <v>60680</v>
      </c>
      <c r="AJ203" s="142">
        <f t="shared" ref="AJ203" si="464">AI203</f>
        <v>60680</v>
      </c>
      <c r="AK203" s="143">
        <f t="shared" ref="AK203" si="465">E203-Q203-AC203</f>
        <v>0</v>
      </c>
      <c r="AL203" s="142">
        <f t="shared" ref="AL203" si="466">K203-X203-AJ203</f>
        <v>-60680</v>
      </c>
      <c r="AN203" s="107" t="s">
        <v>9</v>
      </c>
      <c r="AO203" s="80">
        <f t="shared" ref="AO203" si="467">Q203</f>
        <v>0</v>
      </c>
      <c r="AP203" s="109">
        <v>44</v>
      </c>
      <c r="AQ203" s="109">
        <v>30</v>
      </c>
      <c r="AR203" s="15">
        <f t="shared" ref="AR203" si="468">SUM(AP203:AQ203)</f>
        <v>74</v>
      </c>
      <c r="AS203" s="15">
        <f t="shared" ref="AS203" si="469">ROUND(AO203*AP203,2)</f>
        <v>0</v>
      </c>
      <c r="AT203" s="15">
        <f t="shared" ref="AT203" si="470">ROUND(AO203*AQ203,2)</f>
        <v>0</v>
      </c>
      <c r="AU203" s="15">
        <f t="shared" ref="AU203" si="471">ROUND(AO203*AR203,2)</f>
        <v>0</v>
      </c>
      <c r="AV203" s="142">
        <f t="shared" ref="AV203" si="472">AU203</f>
        <v>0</v>
      </c>
      <c r="AW203" s="143">
        <f t="shared" ref="AW203" si="473">E203-Q203-AC203-AO203</f>
        <v>0</v>
      </c>
      <c r="AX203" s="142">
        <f t="shared" ref="AX203" si="474">K203-X203-AJ203-AV203</f>
        <v>-60680</v>
      </c>
    </row>
    <row r="204" spans="1:54" s="14" customFormat="1" ht="22.5">
      <c r="A204" s="160">
        <v>191</v>
      </c>
      <c r="B204" s="161"/>
      <c r="C204" s="162" t="s">
        <v>83</v>
      </c>
      <c r="D204" s="161" t="s">
        <v>9</v>
      </c>
      <c r="E204" s="190" t="s">
        <v>162</v>
      </c>
      <c r="F204" s="109"/>
      <c r="G204" s="109"/>
      <c r="H204" s="164">
        <f t="shared" si="421"/>
        <v>0</v>
      </c>
      <c r="I204" s="164">
        <f t="shared" si="422"/>
        <v>0</v>
      </c>
      <c r="J204" s="164">
        <f t="shared" si="423"/>
        <v>0</v>
      </c>
      <c r="K204" s="165">
        <f t="shared" si="424"/>
        <v>0</v>
      </c>
      <c r="L204" s="57"/>
      <c r="M204" s="16"/>
      <c r="P204" s="107" t="s">
        <v>9</v>
      </c>
      <c r="Q204" s="80"/>
      <c r="R204" s="109">
        <v>55</v>
      </c>
      <c r="S204" s="109">
        <v>30</v>
      </c>
      <c r="T204" s="15">
        <f t="shared" si="391"/>
        <v>85</v>
      </c>
      <c r="U204" s="15">
        <f t="shared" si="425"/>
        <v>0</v>
      </c>
      <c r="V204" s="15">
        <f t="shared" si="426"/>
        <v>0</v>
      </c>
      <c r="W204" s="15">
        <f t="shared" si="427"/>
        <v>0</v>
      </c>
      <c r="X204" s="142">
        <f t="shared" si="428"/>
        <v>0</v>
      </c>
      <c r="Y204" s="143">
        <f t="shared" si="429"/>
        <v>30</v>
      </c>
      <c r="Z204" s="142">
        <f t="shared" si="430"/>
        <v>0</v>
      </c>
      <c r="AB204" s="107" t="s">
        <v>9</v>
      </c>
      <c r="AC204" s="80" t="str">
        <f t="shared" si="431"/>
        <v>30</v>
      </c>
      <c r="AD204" s="109">
        <v>55</v>
      </c>
      <c r="AE204" s="109">
        <v>30</v>
      </c>
      <c r="AF204" s="15">
        <f t="shared" si="392"/>
        <v>85</v>
      </c>
      <c r="AG204" s="15">
        <f t="shared" si="432"/>
        <v>1650</v>
      </c>
      <c r="AH204" s="15">
        <f t="shared" si="433"/>
        <v>900</v>
      </c>
      <c r="AI204" s="15">
        <f t="shared" si="434"/>
        <v>2550</v>
      </c>
      <c r="AJ204" s="142">
        <f t="shared" si="435"/>
        <v>2550</v>
      </c>
      <c r="AK204" s="143">
        <f t="shared" si="436"/>
        <v>0</v>
      </c>
      <c r="AL204" s="142">
        <f t="shared" si="437"/>
        <v>-2550</v>
      </c>
      <c r="AN204" s="107" t="s">
        <v>9</v>
      </c>
      <c r="AO204" s="80">
        <f t="shared" si="438"/>
        <v>0</v>
      </c>
      <c r="AP204" s="109">
        <v>55</v>
      </c>
      <c r="AQ204" s="109">
        <v>30</v>
      </c>
      <c r="AR204" s="15">
        <f t="shared" si="393"/>
        <v>85</v>
      </c>
      <c r="AS204" s="15">
        <f t="shared" si="439"/>
        <v>0</v>
      </c>
      <c r="AT204" s="15">
        <f t="shared" si="440"/>
        <v>0</v>
      </c>
      <c r="AU204" s="15">
        <f t="shared" si="441"/>
        <v>0</v>
      </c>
      <c r="AV204" s="142">
        <f t="shared" si="442"/>
        <v>0</v>
      </c>
      <c r="AW204" s="143">
        <f t="shared" si="443"/>
        <v>0</v>
      </c>
      <c r="AX204" s="142">
        <f t="shared" si="444"/>
        <v>-2550</v>
      </c>
    </row>
    <row r="205" spans="1:54" s="14" customFormat="1" ht="22.5">
      <c r="A205" s="160">
        <v>192</v>
      </c>
      <c r="B205" s="161"/>
      <c r="C205" s="162" t="s">
        <v>84</v>
      </c>
      <c r="D205" s="161" t="s">
        <v>9</v>
      </c>
      <c r="E205" s="190" t="s">
        <v>267</v>
      </c>
      <c r="F205" s="109"/>
      <c r="G205" s="109"/>
      <c r="H205" s="164">
        <f t="shared" si="421"/>
        <v>0</v>
      </c>
      <c r="I205" s="164">
        <f t="shared" si="422"/>
        <v>0</v>
      </c>
      <c r="J205" s="164">
        <f t="shared" si="423"/>
        <v>0</v>
      </c>
      <c r="K205" s="165">
        <f t="shared" si="424"/>
        <v>0</v>
      </c>
      <c r="L205" s="57"/>
      <c r="M205" s="16"/>
      <c r="P205" s="107" t="s">
        <v>9</v>
      </c>
      <c r="Q205" s="80"/>
      <c r="R205" s="109">
        <v>75</v>
      </c>
      <c r="S205" s="109">
        <v>60</v>
      </c>
      <c r="T205" s="15">
        <f t="shared" si="391"/>
        <v>135</v>
      </c>
      <c r="U205" s="15">
        <f t="shared" si="425"/>
        <v>0</v>
      </c>
      <c r="V205" s="15">
        <f t="shared" si="426"/>
        <v>0</v>
      </c>
      <c r="W205" s="15">
        <f t="shared" si="427"/>
        <v>0</v>
      </c>
      <c r="X205" s="142">
        <f t="shared" si="428"/>
        <v>0</v>
      </c>
      <c r="Y205" s="143">
        <f t="shared" si="429"/>
        <v>632</v>
      </c>
      <c r="Z205" s="142">
        <f t="shared" si="430"/>
        <v>0</v>
      </c>
      <c r="AB205" s="107" t="s">
        <v>9</v>
      </c>
      <c r="AC205" s="80" t="str">
        <f t="shared" si="431"/>
        <v>632</v>
      </c>
      <c r="AD205" s="109">
        <v>75</v>
      </c>
      <c r="AE205" s="109">
        <v>60</v>
      </c>
      <c r="AF205" s="15">
        <f t="shared" si="392"/>
        <v>135</v>
      </c>
      <c r="AG205" s="15">
        <f t="shared" si="432"/>
        <v>47400</v>
      </c>
      <c r="AH205" s="15">
        <f t="shared" si="433"/>
        <v>37920</v>
      </c>
      <c r="AI205" s="15">
        <f t="shared" si="434"/>
        <v>85320</v>
      </c>
      <c r="AJ205" s="142">
        <f t="shared" si="435"/>
        <v>85320</v>
      </c>
      <c r="AK205" s="143">
        <f t="shared" si="436"/>
        <v>0</v>
      </c>
      <c r="AL205" s="142">
        <f t="shared" si="437"/>
        <v>-85320</v>
      </c>
      <c r="AN205" s="107" t="s">
        <v>9</v>
      </c>
      <c r="AO205" s="80">
        <f t="shared" si="438"/>
        <v>0</v>
      </c>
      <c r="AP205" s="109">
        <v>75</v>
      </c>
      <c r="AQ205" s="109">
        <v>60</v>
      </c>
      <c r="AR205" s="15">
        <f t="shared" si="393"/>
        <v>135</v>
      </c>
      <c r="AS205" s="15">
        <f t="shared" si="439"/>
        <v>0</v>
      </c>
      <c r="AT205" s="15">
        <f t="shared" si="440"/>
        <v>0</v>
      </c>
      <c r="AU205" s="15">
        <f t="shared" si="441"/>
        <v>0</v>
      </c>
      <c r="AV205" s="142">
        <f t="shared" si="442"/>
        <v>0</v>
      </c>
      <c r="AW205" s="143">
        <f t="shared" si="443"/>
        <v>0</v>
      </c>
      <c r="AX205" s="142">
        <f t="shared" si="444"/>
        <v>-85320</v>
      </c>
    </row>
    <row r="206" spans="1:54" s="14" customFormat="1" ht="22.5">
      <c r="A206" s="160">
        <v>193</v>
      </c>
      <c r="B206" s="161"/>
      <c r="C206" s="162" t="s">
        <v>136</v>
      </c>
      <c r="D206" s="161" t="s">
        <v>9</v>
      </c>
      <c r="E206" s="190" t="s">
        <v>312</v>
      </c>
      <c r="F206" s="109"/>
      <c r="G206" s="109"/>
      <c r="H206" s="164">
        <f t="shared" si="421"/>
        <v>0</v>
      </c>
      <c r="I206" s="164">
        <f t="shared" si="422"/>
        <v>0</v>
      </c>
      <c r="J206" s="164">
        <f t="shared" si="423"/>
        <v>0</v>
      </c>
      <c r="K206" s="165">
        <f t="shared" si="424"/>
        <v>0</v>
      </c>
      <c r="L206" s="57"/>
      <c r="M206" s="16"/>
      <c r="P206" s="107" t="s">
        <v>9</v>
      </c>
      <c r="Q206" s="80"/>
      <c r="R206" s="109">
        <v>95</v>
      </c>
      <c r="S206" s="109">
        <v>80</v>
      </c>
      <c r="T206" s="15">
        <f t="shared" si="391"/>
        <v>175</v>
      </c>
      <c r="U206" s="15">
        <f t="shared" si="425"/>
        <v>0</v>
      </c>
      <c r="V206" s="15">
        <f t="shared" si="426"/>
        <v>0</v>
      </c>
      <c r="W206" s="15">
        <f t="shared" si="427"/>
        <v>0</v>
      </c>
      <c r="X206" s="142">
        <f t="shared" si="428"/>
        <v>0</v>
      </c>
      <c r="Y206" s="143">
        <f t="shared" si="429"/>
        <v>90</v>
      </c>
      <c r="Z206" s="142">
        <f t="shared" si="430"/>
        <v>0</v>
      </c>
      <c r="AB206" s="107" t="s">
        <v>9</v>
      </c>
      <c r="AC206" s="80" t="str">
        <f t="shared" si="431"/>
        <v>90</v>
      </c>
      <c r="AD206" s="109">
        <v>95</v>
      </c>
      <c r="AE206" s="109">
        <v>80</v>
      </c>
      <c r="AF206" s="15">
        <f t="shared" si="392"/>
        <v>175</v>
      </c>
      <c r="AG206" s="15">
        <f t="shared" si="432"/>
        <v>8550</v>
      </c>
      <c r="AH206" s="15">
        <f t="shared" si="433"/>
        <v>7200</v>
      </c>
      <c r="AI206" s="15">
        <f t="shared" si="434"/>
        <v>15750</v>
      </c>
      <c r="AJ206" s="142">
        <f t="shared" si="435"/>
        <v>15750</v>
      </c>
      <c r="AK206" s="143">
        <f t="shared" si="436"/>
        <v>0</v>
      </c>
      <c r="AL206" s="142">
        <f t="shared" si="437"/>
        <v>-15750</v>
      </c>
      <c r="AN206" s="107" t="s">
        <v>9</v>
      </c>
      <c r="AO206" s="80">
        <f t="shared" si="438"/>
        <v>0</v>
      </c>
      <c r="AP206" s="109">
        <v>95</v>
      </c>
      <c r="AQ206" s="109">
        <v>80</v>
      </c>
      <c r="AR206" s="15">
        <f t="shared" si="393"/>
        <v>175</v>
      </c>
      <c r="AS206" s="15">
        <f t="shared" si="439"/>
        <v>0</v>
      </c>
      <c r="AT206" s="15">
        <f t="shared" si="440"/>
        <v>0</v>
      </c>
      <c r="AU206" s="15">
        <f t="shared" si="441"/>
        <v>0</v>
      </c>
      <c r="AV206" s="142">
        <f t="shared" si="442"/>
        <v>0</v>
      </c>
      <c r="AW206" s="143">
        <f t="shared" si="443"/>
        <v>0</v>
      </c>
      <c r="AX206" s="142">
        <f t="shared" si="444"/>
        <v>-15750</v>
      </c>
      <c r="BB206" s="153"/>
    </row>
    <row r="207" spans="1:54" s="14" customFormat="1" ht="22.5">
      <c r="A207" s="160">
        <v>194</v>
      </c>
      <c r="B207" s="161"/>
      <c r="C207" s="162" t="s">
        <v>138</v>
      </c>
      <c r="D207" s="161" t="s">
        <v>9</v>
      </c>
      <c r="E207" s="190" t="s">
        <v>268</v>
      </c>
      <c r="F207" s="109"/>
      <c r="G207" s="109"/>
      <c r="H207" s="164">
        <f>SUM(F207:G207)</f>
        <v>0</v>
      </c>
      <c r="I207" s="164">
        <f>ROUND(E207*F207,2)</f>
        <v>0</v>
      </c>
      <c r="J207" s="164">
        <f>ROUND(E207*G207,2)</f>
        <v>0</v>
      </c>
      <c r="K207" s="165">
        <f>ROUND(E207*H207,2)</f>
        <v>0</v>
      </c>
      <c r="L207" s="57"/>
      <c r="M207" s="16"/>
      <c r="P207" s="107" t="s">
        <v>9</v>
      </c>
      <c r="Q207" s="80"/>
      <c r="R207" s="109">
        <v>22</v>
      </c>
      <c r="S207" s="109">
        <v>30</v>
      </c>
      <c r="T207" s="15">
        <f>SUM(R207:S207)</f>
        <v>52</v>
      </c>
      <c r="U207" s="15">
        <f>ROUND(Q207*R207,2)</f>
        <v>0</v>
      </c>
      <c r="V207" s="15">
        <f>ROUND(Q207*S207,2)</f>
        <v>0</v>
      </c>
      <c r="W207" s="15">
        <f>ROUND(Q207*T207,2)</f>
        <v>0</v>
      </c>
      <c r="X207" s="142">
        <f>W207</f>
        <v>0</v>
      </c>
      <c r="Y207" s="143">
        <f>E207-Q207</f>
        <v>384</v>
      </c>
      <c r="Z207" s="142">
        <f>K207-X207</f>
        <v>0</v>
      </c>
      <c r="AB207" s="107" t="s">
        <v>9</v>
      </c>
      <c r="AC207" s="80" t="str">
        <f>E207</f>
        <v>384</v>
      </c>
      <c r="AD207" s="109">
        <v>22</v>
      </c>
      <c r="AE207" s="109">
        <v>30</v>
      </c>
      <c r="AF207" s="15">
        <f>SUM(AD207:AE207)</f>
        <v>52</v>
      </c>
      <c r="AG207" s="15">
        <f>ROUND(AC207*AD207,2)</f>
        <v>8448</v>
      </c>
      <c r="AH207" s="15">
        <f>ROUND(AC207*AE207,2)</f>
        <v>11520</v>
      </c>
      <c r="AI207" s="15">
        <f>ROUND(AC207*AF207,2)</f>
        <v>19968</v>
      </c>
      <c r="AJ207" s="142">
        <f>AI207</f>
        <v>19968</v>
      </c>
      <c r="AK207" s="143">
        <f>E207-Q207-AC207</f>
        <v>0</v>
      </c>
      <c r="AL207" s="142">
        <f>K207-X207-AJ207</f>
        <v>-19968</v>
      </c>
      <c r="AN207" s="107" t="s">
        <v>9</v>
      </c>
      <c r="AO207" s="80">
        <f>Q207</f>
        <v>0</v>
      </c>
      <c r="AP207" s="109">
        <v>22</v>
      </c>
      <c r="AQ207" s="109">
        <v>30</v>
      </c>
      <c r="AR207" s="15">
        <f>SUM(AP207:AQ207)</f>
        <v>52</v>
      </c>
      <c r="AS207" s="15">
        <f>ROUND(AO207*AP207,2)</f>
        <v>0</v>
      </c>
      <c r="AT207" s="15">
        <f>ROUND(AO207*AQ207,2)</f>
        <v>0</v>
      </c>
      <c r="AU207" s="15">
        <f>ROUND(AO207*AR207,2)</f>
        <v>0</v>
      </c>
      <c r="AV207" s="142">
        <f>AU207</f>
        <v>0</v>
      </c>
      <c r="AW207" s="143">
        <f>E207-Q207-AC207-AO207</f>
        <v>0</v>
      </c>
      <c r="AX207" s="142">
        <f>K207-X207-AJ207-AV207</f>
        <v>-19968</v>
      </c>
    </row>
    <row r="208" spans="1:54" s="14" customFormat="1" ht="22.5">
      <c r="A208" s="160">
        <v>195</v>
      </c>
      <c r="B208" s="161"/>
      <c r="C208" s="162" t="s">
        <v>169</v>
      </c>
      <c r="D208" s="161" t="s">
        <v>9</v>
      </c>
      <c r="E208" s="190" t="s">
        <v>269</v>
      </c>
      <c r="F208" s="109"/>
      <c r="G208" s="109"/>
      <c r="H208" s="164">
        <f>SUM(F208:G208)</f>
        <v>0</v>
      </c>
      <c r="I208" s="164">
        <f>ROUND(E208*F208,2)</f>
        <v>0</v>
      </c>
      <c r="J208" s="164">
        <f>ROUND(E208*G208,2)</f>
        <v>0</v>
      </c>
      <c r="K208" s="165">
        <f>ROUND(E208*H208,2)</f>
        <v>0</v>
      </c>
      <c r="L208" s="57"/>
      <c r="M208" s="16"/>
      <c r="P208" s="107" t="s">
        <v>9</v>
      </c>
      <c r="Q208" s="80"/>
      <c r="R208" s="109">
        <v>22</v>
      </c>
      <c r="S208" s="109">
        <v>30</v>
      </c>
      <c r="T208" s="15">
        <f>SUM(R208:S208)</f>
        <v>52</v>
      </c>
      <c r="U208" s="15">
        <f>ROUND(Q208*R208,2)</f>
        <v>0</v>
      </c>
      <c r="V208" s="15">
        <f>ROUND(Q208*S208,2)</f>
        <v>0</v>
      </c>
      <c r="W208" s="15">
        <f>ROUND(Q208*T208,2)</f>
        <v>0</v>
      </c>
      <c r="X208" s="142">
        <f>W208</f>
        <v>0</v>
      </c>
      <c r="Y208" s="143">
        <f>E208-Q208</f>
        <v>455</v>
      </c>
      <c r="Z208" s="142">
        <f>K208-X208</f>
        <v>0</v>
      </c>
      <c r="AB208" s="107" t="s">
        <v>9</v>
      </c>
      <c r="AC208" s="80" t="str">
        <f>E208</f>
        <v>455</v>
      </c>
      <c r="AD208" s="109">
        <v>22</v>
      </c>
      <c r="AE208" s="109">
        <v>30</v>
      </c>
      <c r="AF208" s="15">
        <f>SUM(AD208:AE208)</f>
        <v>52</v>
      </c>
      <c r="AG208" s="15">
        <f>ROUND(AC208*AD208,2)</f>
        <v>10010</v>
      </c>
      <c r="AH208" s="15">
        <f>ROUND(AC208*AE208,2)</f>
        <v>13650</v>
      </c>
      <c r="AI208" s="15">
        <f>ROUND(AC208*AF208,2)</f>
        <v>23660</v>
      </c>
      <c r="AJ208" s="142">
        <f>AI208</f>
        <v>23660</v>
      </c>
      <c r="AK208" s="143">
        <f>E208-Q208-AC208</f>
        <v>0</v>
      </c>
      <c r="AL208" s="142">
        <f>K208-X208-AJ208</f>
        <v>-23660</v>
      </c>
      <c r="AN208" s="107" t="s">
        <v>9</v>
      </c>
      <c r="AO208" s="80">
        <f>Q208</f>
        <v>0</v>
      </c>
      <c r="AP208" s="109">
        <v>22</v>
      </c>
      <c r="AQ208" s="109">
        <v>30</v>
      </c>
      <c r="AR208" s="15">
        <f>SUM(AP208:AQ208)</f>
        <v>52</v>
      </c>
      <c r="AS208" s="15">
        <f>ROUND(AO208*AP208,2)</f>
        <v>0</v>
      </c>
      <c r="AT208" s="15">
        <f>ROUND(AO208*AQ208,2)</f>
        <v>0</v>
      </c>
      <c r="AU208" s="15">
        <f>ROUND(AO208*AR208,2)</f>
        <v>0</v>
      </c>
      <c r="AV208" s="142">
        <f>AU208</f>
        <v>0</v>
      </c>
      <c r="AW208" s="143">
        <f>E208-Q208-AC208-AO208</f>
        <v>0</v>
      </c>
      <c r="AX208" s="142">
        <f>K208-X208-AJ208-AV208</f>
        <v>-23660</v>
      </c>
    </row>
    <row r="209" spans="1:50" s="14" customFormat="1" ht="22.5">
      <c r="A209" s="160">
        <v>196</v>
      </c>
      <c r="B209" s="161"/>
      <c r="C209" s="162" t="s">
        <v>137</v>
      </c>
      <c r="D209" s="161" t="s">
        <v>9</v>
      </c>
      <c r="E209" s="190" t="s">
        <v>270</v>
      </c>
      <c r="F209" s="109"/>
      <c r="G209" s="109"/>
      <c r="H209" s="164">
        <f t="shared" ref="H209" si="475">SUM(F209:G209)</f>
        <v>0</v>
      </c>
      <c r="I209" s="164">
        <f t="shared" ref="I209" si="476">ROUND(E209*F209,2)</f>
        <v>0</v>
      </c>
      <c r="J209" s="164">
        <f t="shared" ref="J209" si="477">ROUND(E209*G209,2)</f>
        <v>0</v>
      </c>
      <c r="K209" s="165">
        <f t="shared" ref="K209" si="478">ROUND(E209*H209,2)</f>
        <v>0</v>
      </c>
      <c r="L209" s="57"/>
      <c r="M209" s="16"/>
      <c r="P209" s="107" t="s">
        <v>9</v>
      </c>
      <c r="Q209" s="80"/>
      <c r="R209" s="109">
        <v>20</v>
      </c>
      <c r="S209" s="109">
        <v>30</v>
      </c>
      <c r="T209" s="15">
        <f t="shared" ref="T209" si="479">SUM(R209:S209)</f>
        <v>50</v>
      </c>
      <c r="U209" s="15">
        <f t="shared" ref="U209" si="480">ROUND(Q209*R209,2)</f>
        <v>0</v>
      </c>
      <c r="V209" s="15">
        <f t="shared" ref="V209" si="481">ROUND(Q209*S209,2)</f>
        <v>0</v>
      </c>
      <c r="W209" s="15">
        <f t="shared" ref="W209" si="482">ROUND(Q209*T209,2)</f>
        <v>0</v>
      </c>
      <c r="X209" s="142">
        <f t="shared" ref="X209" si="483">W209</f>
        <v>0</v>
      </c>
      <c r="Y209" s="143">
        <f t="shared" ref="Y209" si="484">E209-Q209</f>
        <v>1351</v>
      </c>
      <c r="Z209" s="142">
        <f t="shared" ref="Z209" si="485">K209-X209</f>
        <v>0</v>
      </c>
      <c r="AB209" s="107" t="s">
        <v>9</v>
      </c>
      <c r="AC209" s="80" t="str">
        <f t="shared" ref="AC209" si="486">E209</f>
        <v>1351</v>
      </c>
      <c r="AD209" s="109">
        <v>20</v>
      </c>
      <c r="AE209" s="109">
        <v>30</v>
      </c>
      <c r="AF209" s="15">
        <f t="shared" ref="AF209" si="487">SUM(AD209:AE209)</f>
        <v>50</v>
      </c>
      <c r="AG209" s="15">
        <f t="shared" ref="AG209" si="488">ROUND(AC209*AD209,2)</f>
        <v>27020</v>
      </c>
      <c r="AH209" s="15">
        <f t="shared" ref="AH209" si="489">ROUND(AC209*AE209,2)</f>
        <v>40530</v>
      </c>
      <c r="AI209" s="15">
        <f t="shared" ref="AI209" si="490">ROUND(AC209*AF209,2)</f>
        <v>67550</v>
      </c>
      <c r="AJ209" s="142">
        <f t="shared" ref="AJ209" si="491">AI209</f>
        <v>67550</v>
      </c>
      <c r="AK209" s="143">
        <f t="shared" ref="AK209" si="492">E209-Q209-AC209</f>
        <v>0</v>
      </c>
      <c r="AL209" s="142">
        <f t="shared" ref="AL209" si="493">K209-X209-AJ209</f>
        <v>-67550</v>
      </c>
      <c r="AN209" s="107" t="s">
        <v>9</v>
      </c>
      <c r="AO209" s="80">
        <f t="shared" ref="AO209" si="494">Q209</f>
        <v>0</v>
      </c>
      <c r="AP209" s="109">
        <v>20</v>
      </c>
      <c r="AQ209" s="109">
        <v>30</v>
      </c>
      <c r="AR209" s="15">
        <f t="shared" ref="AR209" si="495">SUM(AP209:AQ209)</f>
        <v>50</v>
      </c>
      <c r="AS209" s="15">
        <f t="shared" ref="AS209" si="496">ROUND(AO209*AP209,2)</f>
        <v>0</v>
      </c>
      <c r="AT209" s="15">
        <f t="shared" ref="AT209" si="497">ROUND(AO209*AQ209,2)</f>
        <v>0</v>
      </c>
      <c r="AU209" s="15">
        <f t="shared" ref="AU209" si="498">ROUND(AO209*AR209,2)</f>
        <v>0</v>
      </c>
      <c r="AV209" s="142">
        <f t="shared" ref="AV209" si="499">AU209</f>
        <v>0</v>
      </c>
      <c r="AW209" s="143">
        <f t="shared" ref="AW209" si="500">E209-Q209-AC209-AO209</f>
        <v>0</v>
      </c>
      <c r="AX209" s="142">
        <f t="shared" ref="AX209" si="501">K209-X209-AJ209-AV209</f>
        <v>-67550</v>
      </c>
    </row>
    <row r="210" spans="1:50" s="14" customFormat="1" ht="22.5">
      <c r="A210" s="160">
        <v>197</v>
      </c>
      <c r="B210" s="161"/>
      <c r="C210" s="162" t="s">
        <v>85</v>
      </c>
      <c r="D210" s="161" t="s">
        <v>9</v>
      </c>
      <c r="E210" s="190" t="s">
        <v>175</v>
      </c>
      <c r="F210" s="109"/>
      <c r="G210" s="109"/>
      <c r="H210" s="164">
        <f t="shared" si="421"/>
        <v>0</v>
      </c>
      <c r="I210" s="164">
        <f t="shared" si="422"/>
        <v>0</v>
      </c>
      <c r="J210" s="164">
        <f t="shared" si="423"/>
        <v>0</v>
      </c>
      <c r="K210" s="165">
        <f t="shared" si="424"/>
        <v>0</v>
      </c>
      <c r="L210" s="57"/>
      <c r="M210" s="16"/>
      <c r="P210" s="107" t="s">
        <v>9</v>
      </c>
      <c r="Q210" s="80"/>
      <c r="R210" s="109">
        <v>20</v>
      </c>
      <c r="S210" s="109">
        <v>30</v>
      </c>
      <c r="T210" s="15">
        <f t="shared" ref="T210:T214" si="502">SUM(R210:S210)</f>
        <v>50</v>
      </c>
      <c r="U210" s="15">
        <f t="shared" si="425"/>
        <v>0</v>
      </c>
      <c r="V210" s="15">
        <f t="shared" si="426"/>
        <v>0</v>
      </c>
      <c r="W210" s="15">
        <f t="shared" si="427"/>
        <v>0</v>
      </c>
      <c r="X210" s="142">
        <f t="shared" si="428"/>
        <v>0</v>
      </c>
      <c r="Y210" s="143">
        <f t="shared" si="429"/>
        <v>250</v>
      </c>
      <c r="Z210" s="142">
        <f t="shared" si="430"/>
        <v>0</v>
      </c>
      <c r="AB210" s="107" t="s">
        <v>9</v>
      </c>
      <c r="AC210" s="80" t="str">
        <f t="shared" si="431"/>
        <v>250</v>
      </c>
      <c r="AD210" s="109">
        <v>20</v>
      </c>
      <c r="AE210" s="109">
        <v>30</v>
      </c>
      <c r="AF210" s="15">
        <f t="shared" ref="AF210:AF214" si="503">SUM(AD210:AE210)</f>
        <v>50</v>
      </c>
      <c r="AG210" s="15">
        <f t="shared" si="432"/>
        <v>5000</v>
      </c>
      <c r="AH210" s="15">
        <f t="shared" si="433"/>
        <v>7500</v>
      </c>
      <c r="AI210" s="15">
        <f t="shared" si="434"/>
        <v>12500</v>
      </c>
      <c r="AJ210" s="142">
        <f t="shared" si="435"/>
        <v>12500</v>
      </c>
      <c r="AK210" s="143">
        <f t="shared" si="436"/>
        <v>0</v>
      </c>
      <c r="AL210" s="142">
        <f t="shared" si="437"/>
        <v>-12500</v>
      </c>
      <c r="AN210" s="107" t="s">
        <v>9</v>
      </c>
      <c r="AO210" s="80">
        <f t="shared" si="438"/>
        <v>0</v>
      </c>
      <c r="AP210" s="109">
        <v>20</v>
      </c>
      <c r="AQ210" s="109">
        <v>30</v>
      </c>
      <c r="AR210" s="15">
        <f t="shared" ref="AR210:AR231" si="504">SUM(AP210:AQ210)</f>
        <v>50</v>
      </c>
      <c r="AS210" s="15">
        <f t="shared" si="439"/>
        <v>0</v>
      </c>
      <c r="AT210" s="15">
        <f t="shared" si="440"/>
        <v>0</v>
      </c>
      <c r="AU210" s="15">
        <f t="shared" si="441"/>
        <v>0</v>
      </c>
      <c r="AV210" s="142">
        <f t="shared" si="442"/>
        <v>0</v>
      </c>
      <c r="AW210" s="143">
        <f t="shared" si="443"/>
        <v>0</v>
      </c>
      <c r="AX210" s="142">
        <f t="shared" si="444"/>
        <v>-12500</v>
      </c>
    </row>
    <row r="211" spans="1:50" s="14" customFormat="1" ht="22.5">
      <c r="A211" s="160">
        <v>198</v>
      </c>
      <c r="B211" s="161"/>
      <c r="C211" s="162" t="s">
        <v>273</v>
      </c>
      <c r="D211" s="161" t="s">
        <v>9</v>
      </c>
      <c r="E211" s="190" t="s">
        <v>313</v>
      </c>
      <c r="F211" s="109"/>
      <c r="G211" s="109"/>
      <c r="H211" s="164">
        <f>SUM(F211:G211)</f>
        <v>0</v>
      </c>
      <c r="I211" s="164">
        <f>ROUND(E211*F211,2)</f>
        <v>0</v>
      </c>
      <c r="J211" s="164">
        <f>ROUND(E211*G211,2)</f>
        <v>0</v>
      </c>
      <c r="K211" s="165">
        <f>ROUND(E211*H211,2)</f>
        <v>0</v>
      </c>
      <c r="L211" s="57"/>
      <c r="M211" s="16"/>
      <c r="P211" s="107" t="s">
        <v>9</v>
      </c>
      <c r="Q211" s="80"/>
      <c r="R211" s="109">
        <v>22</v>
      </c>
      <c r="S211" s="109">
        <v>30</v>
      </c>
      <c r="T211" s="15">
        <f>SUM(R211:S211)</f>
        <v>52</v>
      </c>
      <c r="U211" s="15">
        <f>ROUND(Q211*R211,2)</f>
        <v>0</v>
      </c>
      <c r="V211" s="15">
        <f>ROUND(Q211*S211,2)</f>
        <v>0</v>
      </c>
      <c r="W211" s="15">
        <f>ROUND(Q211*T211,2)</f>
        <v>0</v>
      </c>
      <c r="X211" s="142">
        <f>W211</f>
        <v>0</v>
      </c>
      <c r="Y211" s="143">
        <f>E211-Q211</f>
        <v>674</v>
      </c>
      <c r="Z211" s="142">
        <f>K211-X211</f>
        <v>0</v>
      </c>
      <c r="AB211" s="107" t="s">
        <v>9</v>
      </c>
      <c r="AC211" s="80" t="str">
        <f>E211</f>
        <v>674</v>
      </c>
      <c r="AD211" s="109">
        <v>22</v>
      </c>
      <c r="AE211" s="109">
        <v>30</v>
      </c>
      <c r="AF211" s="15">
        <f>SUM(AD211:AE211)</f>
        <v>52</v>
      </c>
      <c r="AG211" s="15">
        <f>ROUND(AC211*AD211,2)</f>
        <v>14828</v>
      </c>
      <c r="AH211" s="15">
        <f>ROUND(AC211*AE211,2)</f>
        <v>20220</v>
      </c>
      <c r="AI211" s="15">
        <f>ROUND(AC211*AF211,2)</f>
        <v>35048</v>
      </c>
      <c r="AJ211" s="142">
        <f>AI211</f>
        <v>35048</v>
      </c>
      <c r="AK211" s="143">
        <f>E211-Q211-AC211</f>
        <v>0</v>
      </c>
      <c r="AL211" s="142">
        <f>K211-X211-AJ211</f>
        <v>-35048</v>
      </c>
      <c r="AN211" s="107" t="s">
        <v>9</v>
      </c>
      <c r="AO211" s="80">
        <f>Q211</f>
        <v>0</v>
      </c>
      <c r="AP211" s="109">
        <v>22</v>
      </c>
      <c r="AQ211" s="109">
        <v>30</v>
      </c>
      <c r="AR211" s="15">
        <f>SUM(AP211:AQ211)</f>
        <v>52</v>
      </c>
      <c r="AS211" s="15">
        <f>ROUND(AO211*AP211,2)</f>
        <v>0</v>
      </c>
      <c r="AT211" s="15">
        <f>ROUND(AO211*AQ211,2)</f>
        <v>0</v>
      </c>
      <c r="AU211" s="15">
        <f>ROUND(AO211*AR211,2)</f>
        <v>0</v>
      </c>
      <c r="AV211" s="142">
        <f>AU211</f>
        <v>0</v>
      </c>
      <c r="AW211" s="143">
        <f>E211-Q211-AC211-AO211</f>
        <v>0</v>
      </c>
      <c r="AX211" s="142">
        <f>K211-X211-AJ211-AV211</f>
        <v>-35048</v>
      </c>
    </row>
    <row r="212" spans="1:50" s="14" customFormat="1" ht="22.5">
      <c r="A212" s="160">
        <v>199</v>
      </c>
      <c r="B212" s="161"/>
      <c r="C212" s="162" t="s">
        <v>271</v>
      </c>
      <c r="D212" s="161" t="s">
        <v>9</v>
      </c>
      <c r="E212" s="190" t="s">
        <v>274</v>
      </c>
      <c r="F212" s="109"/>
      <c r="G212" s="109"/>
      <c r="H212" s="164">
        <f t="shared" ref="H212" si="505">SUM(F212:G212)</f>
        <v>0</v>
      </c>
      <c r="I212" s="164">
        <f t="shared" ref="I212:I213" si="506">ROUND(E212*F212,2)</f>
        <v>0</v>
      </c>
      <c r="J212" s="164">
        <f t="shared" ref="J212:J213" si="507">ROUND(E212*G212,2)</f>
        <v>0</v>
      </c>
      <c r="K212" s="165">
        <f t="shared" ref="K212:K213" si="508">ROUND(E212*H212,2)</f>
        <v>0</v>
      </c>
      <c r="L212" s="57"/>
      <c r="M212" s="16"/>
      <c r="P212" s="107" t="s">
        <v>9</v>
      </c>
      <c r="Q212" s="80"/>
      <c r="R212" s="109">
        <v>20</v>
      </c>
      <c r="S212" s="109">
        <v>30</v>
      </c>
      <c r="T212" s="15">
        <f t="shared" ref="T212" si="509">SUM(R212:S212)</f>
        <v>50</v>
      </c>
      <c r="U212" s="15">
        <f t="shared" ref="U212:U213" si="510">ROUND(Q212*R212,2)</f>
        <v>0</v>
      </c>
      <c r="V212" s="15">
        <f t="shared" ref="V212:V213" si="511">ROUND(Q212*S212,2)</f>
        <v>0</v>
      </c>
      <c r="W212" s="15">
        <f t="shared" ref="W212:W213" si="512">ROUND(Q212*T212,2)</f>
        <v>0</v>
      </c>
      <c r="X212" s="142">
        <f t="shared" ref="X212:X213" si="513">W212</f>
        <v>0</v>
      </c>
      <c r="Y212" s="143">
        <f t="shared" ref="Y212:Y213" si="514">E212-Q212</f>
        <v>259</v>
      </c>
      <c r="Z212" s="142">
        <f t="shared" ref="Z212:Z213" si="515">K212-X212</f>
        <v>0</v>
      </c>
      <c r="AB212" s="107" t="s">
        <v>9</v>
      </c>
      <c r="AC212" s="80" t="str">
        <f t="shared" ref="AC212:AC213" si="516">E212</f>
        <v>259</v>
      </c>
      <c r="AD212" s="109">
        <v>20</v>
      </c>
      <c r="AE212" s="109">
        <v>30</v>
      </c>
      <c r="AF212" s="15">
        <f t="shared" ref="AF212" si="517">SUM(AD212:AE212)</f>
        <v>50</v>
      </c>
      <c r="AG212" s="15">
        <f t="shared" ref="AG212:AG213" si="518">ROUND(AC212*AD212,2)</f>
        <v>5180</v>
      </c>
      <c r="AH212" s="15">
        <f t="shared" ref="AH212:AH213" si="519">ROUND(AC212*AE212,2)</f>
        <v>7770</v>
      </c>
      <c r="AI212" s="15">
        <f t="shared" ref="AI212:AI213" si="520">ROUND(AC212*AF212,2)</f>
        <v>12950</v>
      </c>
      <c r="AJ212" s="142">
        <f t="shared" ref="AJ212:AJ213" si="521">AI212</f>
        <v>12950</v>
      </c>
      <c r="AK212" s="143">
        <f t="shared" ref="AK212:AK213" si="522">E212-Q212-AC212</f>
        <v>0</v>
      </c>
      <c r="AL212" s="142">
        <f t="shared" ref="AL212:AL213" si="523">K212-X212-AJ212</f>
        <v>-12950</v>
      </c>
      <c r="AN212" s="107" t="s">
        <v>9</v>
      </c>
      <c r="AO212" s="80">
        <f t="shared" ref="AO212:AO213" si="524">Q212</f>
        <v>0</v>
      </c>
      <c r="AP212" s="109">
        <v>20</v>
      </c>
      <c r="AQ212" s="109">
        <v>30</v>
      </c>
      <c r="AR212" s="15">
        <f t="shared" ref="AR212:AR213" si="525">SUM(AP212:AQ212)</f>
        <v>50</v>
      </c>
      <c r="AS212" s="15">
        <f t="shared" ref="AS212:AS213" si="526">ROUND(AO212*AP212,2)</f>
        <v>0</v>
      </c>
      <c r="AT212" s="15">
        <f t="shared" ref="AT212:AT213" si="527">ROUND(AO212*AQ212,2)</f>
        <v>0</v>
      </c>
      <c r="AU212" s="15">
        <f t="shared" ref="AU212:AU213" si="528">ROUND(AO212*AR212,2)</f>
        <v>0</v>
      </c>
      <c r="AV212" s="142">
        <f t="shared" ref="AV212:AV213" si="529">AU212</f>
        <v>0</v>
      </c>
      <c r="AW212" s="143">
        <f t="shared" ref="AW212:AW213" si="530">E212-Q212-AC212-AO212</f>
        <v>0</v>
      </c>
      <c r="AX212" s="142">
        <f t="shared" ref="AX212:AX213" si="531">K212-X212-AJ212-AV212</f>
        <v>-12950</v>
      </c>
    </row>
    <row r="213" spans="1:50" s="14" customFormat="1" ht="22.5">
      <c r="A213" s="160">
        <v>200</v>
      </c>
      <c r="B213" s="161"/>
      <c r="C213" s="162" t="s">
        <v>272</v>
      </c>
      <c r="D213" s="161" t="s">
        <v>9</v>
      </c>
      <c r="E213" s="190" t="s">
        <v>275</v>
      </c>
      <c r="F213" s="109"/>
      <c r="G213" s="109"/>
      <c r="H213" s="164">
        <f t="shared" ref="H213" si="532">SUM(F213:G213)</f>
        <v>0</v>
      </c>
      <c r="I213" s="164">
        <f t="shared" si="506"/>
        <v>0</v>
      </c>
      <c r="J213" s="164">
        <f t="shared" si="507"/>
        <v>0</v>
      </c>
      <c r="K213" s="165">
        <f t="shared" si="508"/>
        <v>0</v>
      </c>
      <c r="L213" s="57"/>
      <c r="M213" s="16"/>
      <c r="P213" s="107" t="s">
        <v>9</v>
      </c>
      <c r="Q213" s="80"/>
      <c r="R213" s="109">
        <v>20</v>
      </c>
      <c r="S213" s="109">
        <v>30</v>
      </c>
      <c r="T213" s="15">
        <f t="shared" ref="T213" si="533">SUM(R213:S213)</f>
        <v>50</v>
      </c>
      <c r="U213" s="15">
        <f t="shared" si="510"/>
        <v>0</v>
      </c>
      <c r="V213" s="15">
        <f t="shared" si="511"/>
        <v>0</v>
      </c>
      <c r="W213" s="15">
        <f t="shared" si="512"/>
        <v>0</v>
      </c>
      <c r="X213" s="142">
        <f t="shared" si="513"/>
        <v>0</v>
      </c>
      <c r="Y213" s="143">
        <f t="shared" si="514"/>
        <v>584</v>
      </c>
      <c r="Z213" s="142">
        <f t="shared" si="515"/>
        <v>0</v>
      </c>
      <c r="AB213" s="107" t="s">
        <v>9</v>
      </c>
      <c r="AC213" s="80" t="str">
        <f t="shared" si="516"/>
        <v>584</v>
      </c>
      <c r="AD213" s="109">
        <v>20</v>
      </c>
      <c r="AE213" s="109">
        <v>30</v>
      </c>
      <c r="AF213" s="15">
        <f t="shared" ref="AF213" si="534">SUM(AD213:AE213)</f>
        <v>50</v>
      </c>
      <c r="AG213" s="15">
        <f t="shared" si="518"/>
        <v>11680</v>
      </c>
      <c r="AH213" s="15">
        <f t="shared" si="519"/>
        <v>17520</v>
      </c>
      <c r="AI213" s="15">
        <f t="shared" si="520"/>
        <v>29200</v>
      </c>
      <c r="AJ213" s="142">
        <f t="shared" si="521"/>
        <v>29200</v>
      </c>
      <c r="AK213" s="143">
        <f t="shared" si="522"/>
        <v>0</v>
      </c>
      <c r="AL213" s="142">
        <f t="shared" si="523"/>
        <v>-29200</v>
      </c>
      <c r="AN213" s="107" t="s">
        <v>9</v>
      </c>
      <c r="AO213" s="80">
        <f t="shared" si="524"/>
        <v>0</v>
      </c>
      <c r="AP213" s="109">
        <v>20</v>
      </c>
      <c r="AQ213" s="109">
        <v>30</v>
      </c>
      <c r="AR213" s="15">
        <f t="shared" si="525"/>
        <v>50</v>
      </c>
      <c r="AS213" s="15">
        <f t="shared" si="526"/>
        <v>0</v>
      </c>
      <c r="AT213" s="15">
        <f t="shared" si="527"/>
        <v>0</v>
      </c>
      <c r="AU213" s="15">
        <f t="shared" si="528"/>
        <v>0</v>
      </c>
      <c r="AV213" s="142">
        <f t="shared" si="529"/>
        <v>0</v>
      </c>
      <c r="AW213" s="143">
        <f t="shared" si="530"/>
        <v>0</v>
      </c>
      <c r="AX213" s="142">
        <f t="shared" si="531"/>
        <v>-29200</v>
      </c>
    </row>
    <row r="214" spans="1:50" s="14" customFormat="1" ht="11.25">
      <c r="A214" s="160">
        <v>201</v>
      </c>
      <c r="B214" s="161"/>
      <c r="C214" s="162" t="s">
        <v>45</v>
      </c>
      <c r="D214" s="161" t="s">
        <v>9</v>
      </c>
      <c r="E214" s="190" t="s">
        <v>176</v>
      </c>
      <c r="F214" s="109"/>
      <c r="G214" s="109"/>
      <c r="H214" s="164">
        <f t="shared" si="421"/>
        <v>0</v>
      </c>
      <c r="I214" s="164">
        <f t="shared" si="422"/>
        <v>0</v>
      </c>
      <c r="J214" s="164">
        <f t="shared" si="423"/>
        <v>0</v>
      </c>
      <c r="K214" s="165">
        <f t="shared" si="424"/>
        <v>0</v>
      </c>
      <c r="L214" s="57"/>
      <c r="M214" s="16"/>
      <c r="P214" s="107" t="s">
        <v>9</v>
      </c>
      <c r="Q214" s="80"/>
      <c r="R214" s="109">
        <v>66</v>
      </c>
      <c r="S214" s="109">
        <v>60</v>
      </c>
      <c r="T214" s="15">
        <f t="shared" si="502"/>
        <v>126</v>
      </c>
      <c r="U214" s="15">
        <f t="shared" si="425"/>
        <v>0</v>
      </c>
      <c r="V214" s="15">
        <f t="shared" si="426"/>
        <v>0</v>
      </c>
      <c r="W214" s="15">
        <f t="shared" si="427"/>
        <v>0</v>
      </c>
      <c r="X214" s="142">
        <f t="shared" si="428"/>
        <v>0</v>
      </c>
      <c r="Y214" s="143">
        <f t="shared" si="429"/>
        <v>150</v>
      </c>
      <c r="Z214" s="142">
        <f t="shared" si="430"/>
        <v>0</v>
      </c>
      <c r="AB214" s="107" t="s">
        <v>9</v>
      </c>
      <c r="AC214" s="80" t="str">
        <f t="shared" si="431"/>
        <v>150</v>
      </c>
      <c r="AD214" s="109">
        <v>66</v>
      </c>
      <c r="AE214" s="109">
        <v>60</v>
      </c>
      <c r="AF214" s="15">
        <f t="shared" si="503"/>
        <v>126</v>
      </c>
      <c r="AG214" s="15">
        <f t="shared" si="432"/>
        <v>9900</v>
      </c>
      <c r="AH214" s="15">
        <f t="shared" si="433"/>
        <v>9000</v>
      </c>
      <c r="AI214" s="15">
        <f t="shared" si="434"/>
        <v>18900</v>
      </c>
      <c r="AJ214" s="142">
        <f t="shared" si="435"/>
        <v>18900</v>
      </c>
      <c r="AK214" s="143">
        <f t="shared" si="436"/>
        <v>0</v>
      </c>
      <c r="AL214" s="142">
        <f t="shared" si="437"/>
        <v>-18900</v>
      </c>
      <c r="AN214" s="107" t="s">
        <v>9</v>
      </c>
      <c r="AO214" s="80">
        <f t="shared" si="438"/>
        <v>0</v>
      </c>
      <c r="AP214" s="109">
        <v>66</v>
      </c>
      <c r="AQ214" s="109">
        <v>60</v>
      </c>
      <c r="AR214" s="15">
        <f t="shared" si="504"/>
        <v>126</v>
      </c>
      <c r="AS214" s="15">
        <f t="shared" si="439"/>
        <v>0</v>
      </c>
      <c r="AT214" s="15">
        <f t="shared" si="440"/>
        <v>0</v>
      </c>
      <c r="AU214" s="15">
        <f t="shared" si="441"/>
        <v>0</v>
      </c>
      <c r="AV214" s="142">
        <f t="shared" si="442"/>
        <v>0</v>
      </c>
      <c r="AW214" s="143">
        <f t="shared" si="443"/>
        <v>0</v>
      </c>
      <c r="AX214" s="142">
        <f t="shared" si="444"/>
        <v>-18900</v>
      </c>
    </row>
    <row r="215" spans="1:50" s="14" customFormat="1" ht="11.25">
      <c r="A215" s="160">
        <v>202</v>
      </c>
      <c r="B215" s="161"/>
      <c r="C215" s="162" t="s">
        <v>57</v>
      </c>
      <c r="D215" s="161" t="s">
        <v>9</v>
      </c>
      <c r="E215" s="190" t="s">
        <v>174</v>
      </c>
      <c r="F215" s="109"/>
      <c r="G215" s="109"/>
      <c r="H215" s="164">
        <f t="shared" ref="H215" si="535">SUM(F215:G215)</f>
        <v>0</v>
      </c>
      <c r="I215" s="164">
        <f t="shared" ref="I215" si="536">ROUND(E215*F215,2)</f>
        <v>0</v>
      </c>
      <c r="J215" s="164">
        <f t="shared" ref="J215" si="537">ROUND(E215*G215,2)</f>
        <v>0</v>
      </c>
      <c r="K215" s="165">
        <f t="shared" ref="K215" si="538">ROUND(E215*H215,2)</f>
        <v>0</v>
      </c>
      <c r="L215" s="57"/>
      <c r="M215" s="16"/>
      <c r="P215" s="107" t="s">
        <v>9</v>
      </c>
      <c r="Q215" s="80"/>
      <c r="R215" s="109">
        <v>44</v>
      </c>
      <c r="S215" s="109">
        <v>60</v>
      </c>
      <c r="T215" s="15">
        <f t="shared" ref="T215" si="539">SUM(R215:S215)</f>
        <v>104</v>
      </c>
      <c r="U215" s="15">
        <f t="shared" si="425"/>
        <v>0</v>
      </c>
      <c r="V215" s="15">
        <f t="shared" si="426"/>
        <v>0</v>
      </c>
      <c r="W215" s="15">
        <f t="shared" si="427"/>
        <v>0</v>
      </c>
      <c r="X215" s="142">
        <f t="shared" si="428"/>
        <v>0</v>
      </c>
      <c r="Y215" s="143">
        <f t="shared" si="429"/>
        <v>65</v>
      </c>
      <c r="Z215" s="142">
        <f t="shared" si="430"/>
        <v>0</v>
      </c>
      <c r="AB215" s="107" t="s">
        <v>9</v>
      </c>
      <c r="AC215" s="80" t="str">
        <f t="shared" si="431"/>
        <v>65</v>
      </c>
      <c r="AD215" s="109">
        <v>44</v>
      </c>
      <c r="AE215" s="109">
        <v>60</v>
      </c>
      <c r="AF215" s="15">
        <f t="shared" ref="AF215" si="540">SUM(AD215:AE215)</f>
        <v>104</v>
      </c>
      <c r="AG215" s="15">
        <f t="shared" si="432"/>
        <v>2860</v>
      </c>
      <c r="AH215" s="15">
        <f t="shared" si="433"/>
        <v>3900</v>
      </c>
      <c r="AI215" s="15">
        <f t="shared" si="434"/>
        <v>6760</v>
      </c>
      <c r="AJ215" s="142">
        <f t="shared" si="435"/>
        <v>6760</v>
      </c>
      <c r="AK215" s="143">
        <f t="shared" si="436"/>
        <v>0</v>
      </c>
      <c r="AL215" s="142">
        <f t="shared" si="437"/>
        <v>-6760</v>
      </c>
      <c r="AN215" s="107" t="s">
        <v>9</v>
      </c>
      <c r="AO215" s="80">
        <f t="shared" si="438"/>
        <v>0</v>
      </c>
      <c r="AP215" s="109">
        <v>44</v>
      </c>
      <c r="AQ215" s="109">
        <v>60</v>
      </c>
      <c r="AR215" s="15">
        <f t="shared" si="504"/>
        <v>104</v>
      </c>
      <c r="AS215" s="15">
        <f t="shared" si="439"/>
        <v>0</v>
      </c>
      <c r="AT215" s="15">
        <f t="shared" si="440"/>
        <v>0</v>
      </c>
      <c r="AU215" s="15">
        <f t="shared" si="441"/>
        <v>0</v>
      </c>
      <c r="AV215" s="142">
        <f t="shared" si="442"/>
        <v>0</v>
      </c>
      <c r="AW215" s="143">
        <f t="shared" si="443"/>
        <v>0</v>
      </c>
      <c r="AX215" s="142">
        <f t="shared" si="444"/>
        <v>-6760</v>
      </c>
    </row>
    <row r="216" spans="1:50" s="14" customFormat="1" ht="22.5">
      <c r="A216" s="160">
        <v>203</v>
      </c>
      <c r="B216" s="161"/>
      <c r="C216" s="162" t="s">
        <v>33</v>
      </c>
      <c r="D216" s="161" t="s">
        <v>34</v>
      </c>
      <c r="E216" s="190">
        <v>1</v>
      </c>
      <c r="F216" s="109"/>
      <c r="G216" s="109"/>
      <c r="H216" s="164">
        <f t="shared" si="421"/>
        <v>0</v>
      </c>
      <c r="I216" s="164">
        <f t="shared" si="422"/>
        <v>0</v>
      </c>
      <c r="J216" s="164">
        <f t="shared" si="423"/>
        <v>0</v>
      </c>
      <c r="K216" s="165">
        <f t="shared" si="424"/>
        <v>0</v>
      </c>
      <c r="L216" s="57"/>
      <c r="M216" s="16"/>
      <c r="P216" s="107" t="s">
        <v>34</v>
      </c>
      <c r="Q216" s="80"/>
      <c r="R216" s="109">
        <v>18000</v>
      </c>
      <c r="S216" s="109">
        <v>0</v>
      </c>
      <c r="T216" s="15">
        <f t="shared" ref="T216:T217" si="541">SUM(R216:S216)</f>
        <v>18000</v>
      </c>
      <c r="U216" s="15">
        <f t="shared" si="425"/>
        <v>0</v>
      </c>
      <c r="V216" s="15">
        <f t="shared" si="426"/>
        <v>0</v>
      </c>
      <c r="W216" s="15">
        <f t="shared" si="427"/>
        <v>0</v>
      </c>
      <c r="X216" s="142">
        <f t="shared" si="428"/>
        <v>0</v>
      </c>
      <c r="Y216" s="143">
        <f t="shared" si="429"/>
        <v>1</v>
      </c>
      <c r="Z216" s="142">
        <f t="shared" si="430"/>
        <v>0</v>
      </c>
      <c r="AB216" s="107" t="s">
        <v>34</v>
      </c>
      <c r="AC216" s="80">
        <f t="shared" si="431"/>
        <v>1</v>
      </c>
      <c r="AD216" s="109">
        <v>18000</v>
      </c>
      <c r="AE216" s="109">
        <v>0</v>
      </c>
      <c r="AF216" s="15">
        <f t="shared" ref="AF216:AF217" si="542">SUM(AD216:AE216)</f>
        <v>18000</v>
      </c>
      <c r="AG216" s="15">
        <f t="shared" si="432"/>
        <v>18000</v>
      </c>
      <c r="AH216" s="15">
        <f t="shared" si="433"/>
        <v>0</v>
      </c>
      <c r="AI216" s="15">
        <f t="shared" si="434"/>
        <v>18000</v>
      </c>
      <c r="AJ216" s="142">
        <f t="shared" si="435"/>
        <v>18000</v>
      </c>
      <c r="AK216" s="143">
        <f t="shared" si="436"/>
        <v>0</v>
      </c>
      <c r="AL216" s="142">
        <f t="shared" si="437"/>
        <v>-18000</v>
      </c>
      <c r="AN216" s="107" t="s">
        <v>34</v>
      </c>
      <c r="AO216" s="80">
        <f t="shared" si="438"/>
        <v>0</v>
      </c>
      <c r="AP216" s="109">
        <v>18000</v>
      </c>
      <c r="AQ216" s="109">
        <v>0</v>
      </c>
      <c r="AR216" s="15">
        <f t="shared" si="504"/>
        <v>18000</v>
      </c>
      <c r="AS216" s="15">
        <f t="shared" si="439"/>
        <v>0</v>
      </c>
      <c r="AT216" s="15">
        <f t="shared" si="440"/>
        <v>0</v>
      </c>
      <c r="AU216" s="15">
        <f t="shared" si="441"/>
        <v>0</v>
      </c>
      <c r="AV216" s="142">
        <f t="shared" si="442"/>
        <v>0</v>
      </c>
      <c r="AW216" s="143">
        <f t="shared" si="443"/>
        <v>0</v>
      </c>
      <c r="AX216" s="142">
        <f t="shared" si="444"/>
        <v>-18000</v>
      </c>
    </row>
    <row r="217" spans="1:50" s="14" customFormat="1" ht="11.25">
      <c r="A217" s="160">
        <v>204</v>
      </c>
      <c r="B217" s="161"/>
      <c r="C217" s="162" t="s">
        <v>35</v>
      </c>
      <c r="D217" s="161" t="s">
        <v>34</v>
      </c>
      <c r="E217" s="190">
        <v>1</v>
      </c>
      <c r="F217" s="109"/>
      <c r="G217" s="109"/>
      <c r="H217" s="164">
        <f t="shared" si="421"/>
        <v>0</v>
      </c>
      <c r="I217" s="164">
        <f t="shared" si="422"/>
        <v>0</v>
      </c>
      <c r="J217" s="164">
        <f t="shared" si="423"/>
        <v>0</v>
      </c>
      <c r="K217" s="165">
        <f t="shared" si="424"/>
        <v>0</v>
      </c>
      <c r="L217" s="57"/>
      <c r="M217" s="16"/>
      <c r="P217" s="107" t="s">
        <v>34</v>
      </c>
      <c r="Q217" s="80"/>
      <c r="R217" s="109">
        <v>6000</v>
      </c>
      <c r="S217" s="109">
        <v>2000</v>
      </c>
      <c r="T217" s="15">
        <f t="shared" si="541"/>
        <v>8000</v>
      </c>
      <c r="U217" s="15">
        <f t="shared" si="425"/>
        <v>0</v>
      </c>
      <c r="V217" s="15">
        <f t="shared" si="426"/>
        <v>0</v>
      </c>
      <c r="W217" s="15">
        <f t="shared" si="427"/>
        <v>0</v>
      </c>
      <c r="X217" s="142">
        <f t="shared" si="428"/>
        <v>0</v>
      </c>
      <c r="Y217" s="143">
        <f t="shared" si="429"/>
        <v>1</v>
      </c>
      <c r="Z217" s="142">
        <f t="shared" si="430"/>
        <v>0</v>
      </c>
      <c r="AB217" s="107" t="s">
        <v>34</v>
      </c>
      <c r="AC217" s="80">
        <v>0</v>
      </c>
      <c r="AD217" s="109">
        <v>6000</v>
      </c>
      <c r="AE217" s="109">
        <v>2000</v>
      </c>
      <c r="AF217" s="15">
        <f t="shared" si="542"/>
        <v>8000</v>
      </c>
      <c r="AG217" s="15">
        <f t="shared" si="432"/>
        <v>0</v>
      </c>
      <c r="AH217" s="15">
        <f t="shared" si="433"/>
        <v>0</v>
      </c>
      <c r="AI217" s="15">
        <f t="shared" si="434"/>
        <v>0</v>
      </c>
      <c r="AJ217" s="142">
        <f t="shared" si="435"/>
        <v>0</v>
      </c>
      <c r="AK217" s="143">
        <f t="shared" si="436"/>
        <v>1</v>
      </c>
      <c r="AL217" s="142">
        <f t="shared" si="437"/>
        <v>0</v>
      </c>
      <c r="AN217" s="107" t="s">
        <v>34</v>
      </c>
      <c r="AO217" s="80">
        <v>0</v>
      </c>
      <c r="AP217" s="109">
        <v>6000</v>
      </c>
      <c r="AQ217" s="109">
        <v>2000</v>
      </c>
      <c r="AR217" s="15">
        <f t="shared" si="504"/>
        <v>8000</v>
      </c>
      <c r="AS217" s="15">
        <f t="shared" si="439"/>
        <v>0</v>
      </c>
      <c r="AT217" s="15">
        <f t="shared" si="440"/>
        <v>0</v>
      </c>
      <c r="AU217" s="15">
        <f t="shared" si="441"/>
        <v>0</v>
      </c>
      <c r="AV217" s="142">
        <f t="shared" si="442"/>
        <v>0</v>
      </c>
      <c r="AW217" s="143">
        <f t="shared" si="443"/>
        <v>1</v>
      </c>
      <c r="AX217" s="142">
        <f t="shared" si="444"/>
        <v>0</v>
      </c>
    </row>
    <row r="218" spans="1:50" s="14" customFormat="1" ht="22.5">
      <c r="A218" s="160">
        <v>205</v>
      </c>
      <c r="B218" s="161"/>
      <c r="C218" s="162" t="s">
        <v>208</v>
      </c>
      <c r="D218" s="161" t="s">
        <v>9</v>
      </c>
      <c r="E218" s="190" t="s">
        <v>173</v>
      </c>
      <c r="F218" s="109"/>
      <c r="G218" s="109"/>
      <c r="H218" s="164">
        <f t="shared" ref="H218:H231" si="543">SUM(F218:G218)</f>
        <v>0</v>
      </c>
      <c r="I218" s="164">
        <f t="shared" ref="I218:I231" si="544">ROUND(E218*F218,2)</f>
        <v>0</v>
      </c>
      <c r="J218" s="164">
        <f t="shared" ref="J218:J231" si="545">ROUND(E218*G218,2)</f>
        <v>0</v>
      </c>
      <c r="K218" s="165">
        <f t="shared" ref="K218:K231" si="546">ROUND(E218*H218,2)</f>
        <v>0</v>
      </c>
      <c r="L218" s="57">
        <v>0</v>
      </c>
      <c r="M218" s="16"/>
      <c r="P218" s="107" t="s">
        <v>9</v>
      </c>
      <c r="Q218" s="17"/>
      <c r="R218" s="109">
        <v>300</v>
      </c>
      <c r="S218" s="109">
        <v>180</v>
      </c>
      <c r="T218" s="15">
        <f t="shared" ref="T218:T231" si="547">SUM(R218:S218)</f>
        <v>480</v>
      </c>
      <c r="U218" s="15">
        <f t="shared" si="425"/>
        <v>0</v>
      </c>
      <c r="V218" s="15">
        <f t="shared" si="426"/>
        <v>0</v>
      </c>
      <c r="W218" s="15">
        <f t="shared" si="427"/>
        <v>0</v>
      </c>
      <c r="X218" s="142">
        <f t="shared" si="428"/>
        <v>0</v>
      </c>
      <c r="Y218" s="143">
        <f t="shared" si="429"/>
        <v>40</v>
      </c>
      <c r="Z218" s="142">
        <f t="shared" si="430"/>
        <v>0</v>
      </c>
      <c r="AB218" s="107" t="s">
        <v>9</v>
      </c>
      <c r="AC218" s="80" t="str">
        <f t="shared" si="431"/>
        <v>40</v>
      </c>
      <c r="AD218" s="109">
        <v>300</v>
      </c>
      <c r="AE218" s="109">
        <v>180</v>
      </c>
      <c r="AF218" s="15">
        <f t="shared" ref="AF218:AF231" si="548">SUM(AD218:AE218)</f>
        <v>480</v>
      </c>
      <c r="AG218" s="15">
        <f t="shared" si="432"/>
        <v>12000</v>
      </c>
      <c r="AH218" s="15">
        <f t="shared" si="433"/>
        <v>7200</v>
      </c>
      <c r="AI218" s="15">
        <f t="shared" si="434"/>
        <v>19200</v>
      </c>
      <c r="AJ218" s="142">
        <f t="shared" si="435"/>
        <v>19200</v>
      </c>
      <c r="AK218" s="143">
        <f t="shared" si="436"/>
        <v>0</v>
      </c>
      <c r="AL218" s="142">
        <f t="shared" si="437"/>
        <v>-19200</v>
      </c>
      <c r="AN218" s="107" t="s">
        <v>9</v>
      </c>
      <c r="AO218" s="80">
        <f t="shared" ref="AO218:AO231" si="549">Q218</f>
        <v>0</v>
      </c>
      <c r="AP218" s="109">
        <v>300</v>
      </c>
      <c r="AQ218" s="109">
        <v>180</v>
      </c>
      <c r="AR218" s="15">
        <f t="shared" si="504"/>
        <v>480</v>
      </c>
      <c r="AS218" s="15">
        <f t="shared" si="439"/>
        <v>0</v>
      </c>
      <c r="AT218" s="15">
        <f t="shared" si="440"/>
        <v>0</v>
      </c>
      <c r="AU218" s="15">
        <f t="shared" si="441"/>
        <v>0</v>
      </c>
      <c r="AV218" s="142">
        <f t="shared" si="442"/>
        <v>0</v>
      </c>
      <c r="AW218" s="143">
        <f t="shared" si="443"/>
        <v>0</v>
      </c>
      <c r="AX218" s="142">
        <f t="shared" si="444"/>
        <v>-19200</v>
      </c>
    </row>
    <row r="219" spans="1:50" s="14" customFormat="1" ht="22.5">
      <c r="A219" s="160">
        <v>206</v>
      </c>
      <c r="B219" s="161"/>
      <c r="C219" s="162" t="s">
        <v>207</v>
      </c>
      <c r="D219" s="161" t="s">
        <v>9</v>
      </c>
      <c r="E219" s="190" t="s">
        <v>285</v>
      </c>
      <c r="F219" s="109"/>
      <c r="G219" s="109"/>
      <c r="H219" s="164">
        <f t="shared" ref="H219" si="550">SUM(F219:G219)</f>
        <v>0</v>
      </c>
      <c r="I219" s="164">
        <f t="shared" si="544"/>
        <v>0</v>
      </c>
      <c r="J219" s="164">
        <f t="shared" si="545"/>
        <v>0</v>
      </c>
      <c r="K219" s="165">
        <f t="shared" si="546"/>
        <v>0</v>
      </c>
      <c r="L219" s="57">
        <v>0</v>
      </c>
      <c r="M219" s="16"/>
    </row>
    <row r="220" spans="1:50" s="14" customFormat="1" ht="22.5">
      <c r="A220" s="160">
        <v>207</v>
      </c>
      <c r="B220" s="161"/>
      <c r="C220" s="162" t="s">
        <v>206</v>
      </c>
      <c r="D220" s="161" t="s">
        <v>9</v>
      </c>
      <c r="E220" s="190" t="s">
        <v>277</v>
      </c>
      <c r="F220" s="109"/>
      <c r="G220" s="109"/>
      <c r="H220" s="164">
        <f t="shared" si="543"/>
        <v>0</v>
      </c>
      <c r="I220" s="164">
        <f t="shared" si="544"/>
        <v>0</v>
      </c>
      <c r="J220" s="164">
        <f t="shared" si="545"/>
        <v>0</v>
      </c>
      <c r="K220" s="165">
        <f t="shared" si="546"/>
        <v>0</v>
      </c>
      <c r="L220" s="57">
        <v>0</v>
      </c>
      <c r="M220" s="16"/>
      <c r="P220" s="107" t="s">
        <v>9</v>
      </c>
      <c r="Q220" s="17"/>
      <c r="R220" s="109">
        <v>1966</v>
      </c>
      <c r="S220" s="109">
        <v>580</v>
      </c>
      <c r="T220" s="15">
        <f t="shared" si="547"/>
        <v>2546</v>
      </c>
      <c r="U220" s="15">
        <f t="shared" si="425"/>
        <v>0</v>
      </c>
      <c r="V220" s="15">
        <f t="shared" si="426"/>
        <v>0</v>
      </c>
      <c r="W220" s="15">
        <f t="shared" si="427"/>
        <v>0</v>
      </c>
      <c r="X220" s="142">
        <f t="shared" si="428"/>
        <v>0</v>
      </c>
      <c r="Y220" s="143">
        <f t="shared" si="429"/>
        <v>211</v>
      </c>
      <c r="Z220" s="142">
        <f t="shared" si="430"/>
        <v>0</v>
      </c>
      <c r="AB220" s="107" t="s">
        <v>9</v>
      </c>
      <c r="AC220" s="80" t="str">
        <f t="shared" si="431"/>
        <v>211</v>
      </c>
      <c r="AD220" s="109">
        <v>1966</v>
      </c>
      <c r="AE220" s="109">
        <v>580</v>
      </c>
      <c r="AF220" s="15">
        <f t="shared" si="548"/>
        <v>2546</v>
      </c>
      <c r="AG220" s="15">
        <f t="shared" si="432"/>
        <v>414826</v>
      </c>
      <c r="AH220" s="15">
        <f t="shared" si="433"/>
        <v>122380</v>
      </c>
      <c r="AI220" s="15">
        <f t="shared" si="434"/>
        <v>537206</v>
      </c>
      <c r="AJ220" s="142">
        <f t="shared" si="435"/>
        <v>537206</v>
      </c>
      <c r="AK220" s="143">
        <f t="shared" si="436"/>
        <v>0</v>
      </c>
      <c r="AL220" s="142">
        <f t="shared" si="437"/>
        <v>-537206</v>
      </c>
      <c r="AN220" s="107" t="s">
        <v>9</v>
      </c>
      <c r="AO220" s="80">
        <f t="shared" si="549"/>
        <v>0</v>
      </c>
      <c r="AP220" s="109">
        <v>1966</v>
      </c>
      <c r="AQ220" s="109">
        <v>580</v>
      </c>
      <c r="AR220" s="15">
        <f t="shared" si="504"/>
        <v>2546</v>
      </c>
      <c r="AS220" s="15">
        <f t="shared" si="439"/>
        <v>0</v>
      </c>
      <c r="AT220" s="15">
        <f t="shared" si="440"/>
        <v>0</v>
      </c>
      <c r="AU220" s="15">
        <f t="shared" si="441"/>
        <v>0</v>
      </c>
      <c r="AV220" s="142">
        <f t="shared" si="442"/>
        <v>0</v>
      </c>
      <c r="AW220" s="143">
        <f t="shared" si="443"/>
        <v>0</v>
      </c>
      <c r="AX220" s="142">
        <f t="shared" si="444"/>
        <v>-537206</v>
      </c>
    </row>
    <row r="221" spans="1:50" s="14" customFormat="1" ht="22.5">
      <c r="A221" s="160">
        <v>208</v>
      </c>
      <c r="B221" s="161"/>
      <c r="C221" s="162" t="s">
        <v>209</v>
      </c>
      <c r="D221" s="161" t="s">
        <v>9</v>
      </c>
      <c r="E221" s="190" t="s">
        <v>162</v>
      </c>
      <c r="F221" s="109"/>
      <c r="G221" s="109"/>
      <c r="H221" s="164">
        <f t="shared" ref="H221" si="551">SUM(F221:G221)</f>
        <v>0</v>
      </c>
      <c r="I221" s="164">
        <f t="shared" si="544"/>
        <v>0</v>
      </c>
      <c r="J221" s="164">
        <f t="shared" si="545"/>
        <v>0</v>
      </c>
      <c r="K221" s="165">
        <f t="shared" si="546"/>
        <v>0</v>
      </c>
      <c r="L221" s="57">
        <v>0</v>
      </c>
      <c r="M221" s="16"/>
    </row>
    <row r="222" spans="1:50" s="14" customFormat="1" ht="11.25">
      <c r="A222" s="160">
        <v>209</v>
      </c>
      <c r="B222" s="161"/>
      <c r="C222" s="162" t="s">
        <v>58</v>
      </c>
      <c r="D222" s="161" t="s">
        <v>9</v>
      </c>
      <c r="E222" s="190" t="s">
        <v>286</v>
      </c>
      <c r="F222" s="109"/>
      <c r="G222" s="109"/>
      <c r="H222" s="164">
        <f t="shared" si="543"/>
        <v>0</v>
      </c>
      <c r="I222" s="164">
        <f t="shared" si="544"/>
        <v>0</v>
      </c>
      <c r="J222" s="164">
        <f t="shared" si="545"/>
        <v>0</v>
      </c>
      <c r="K222" s="165">
        <f t="shared" si="546"/>
        <v>0</v>
      </c>
      <c r="L222" s="57">
        <v>0</v>
      </c>
      <c r="M222" s="16"/>
      <c r="P222" s="107" t="s">
        <v>9</v>
      </c>
      <c r="Q222" s="17"/>
      <c r="R222" s="109">
        <v>180</v>
      </c>
      <c r="S222" s="109">
        <v>96</v>
      </c>
      <c r="T222" s="15">
        <f t="shared" si="547"/>
        <v>276</v>
      </c>
      <c r="U222" s="15">
        <f t="shared" si="425"/>
        <v>0</v>
      </c>
      <c r="V222" s="15">
        <f t="shared" si="426"/>
        <v>0</v>
      </c>
      <c r="W222" s="15">
        <f t="shared" si="427"/>
        <v>0</v>
      </c>
      <c r="X222" s="142">
        <f t="shared" si="428"/>
        <v>0</v>
      </c>
      <c r="Y222" s="143">
        <f t="shared" si="429"/>
        <v>66</v>
      </c>
      <c r="Z222" s="142">
        <f t="shared" si="430"/>
        <v>0</v>
      </c>
      <c r="AB222" s="107" t="s">
        <v>9</v>
      </c>
      <c r="AC222" s="80" t="str">
        <f t="shared" si="431"/>
        <v>66</v>
      </c>
      <c r="AD222" s="109">
        <v>180</v>
      </c>
      <c r="AE222" s="109">
        <v>96</v>
      </c>
      <c r="AF222" s="15">
        <f t="shared" si="548"/>
        <v>276</v>
      </c>
      <c r="AG222" s="15">
        <f t="shared" si="432"/>
        <v>11880</v>
      </c>
      <c r="AH222" s="15">
        <f t="shared" si="433"/>
        <v>6336</v>
      </c>
      <c r="AI222" s="15">
        <f t="shared" si="434"/>
        <v>18216</v>
      </c>
      <c r="AJ222" s="142">
        <f t="shared" si="435"/>
        <v>18216</v>
      </c>
      <c r="AK222" s="143">
        <f t="shared" si="436"/>
        <v>0</v>
      </c>
      <c r="AL222" s="142">
        <f t="shared" si="437"/>
        <v>-18216</v>
      </c>
      <c r="AN222" s="107" t="s">
        <v>9</v>
      </c>
      <c r="AO222" s="80">
        <f t="shared" si="549"/>
        <v>0</v>
      </c>
      <c r="AP222" s="109">
        <v>180</v>
      </c>
      <c r="AQ222" s="109">
        <v>96</v>
      </c>
      <c r="AR222" s="15">
        <f t="shared" si="504"/>
        <v>276</v>
      </c>
      <c r="AS222" s="15">
        <f t="shared" si="439"/>
        <v>0</v>
      </c>
      <c r="AT222" s="15">
        <f t="shared" si="440"/>
        <v>0</v>
      </c>
      <c r="AU222" s="15">
        <f t="shared" si="441"/>
        <v>0</v>
      </c>
      <c r="AV222" s="142">
        <f t="shared" si="442"/>
        <v>0</v>
      </c>
      <c r="AW222" s="143">
        <f t="shared" si="443"/>
        <v>0</v>
      </c>
      <c r="AX222" s="142">
        <f t="shared" si="444"/>
        <v>-18216</v>
      </c>
    </row>
    <row r="223" spans="1:50" s="14" customFormat="1" ht="11.25">
      <c r="A223" s="160">
        <v>210</v>
      </c>
      <c r="B223" s="161"/>
      <c r="C223" s="162" t="s">
        <v>59</v>
      </c>
      <c r="D223" s="161" t="s">
        <v>9</v>
      </c>
      <c r="E223" s="190" t="s">
        <v>278</v>
      </c>
      <c r="F223" s="109"/>
      <c r="G223" s="109"/>
      <c r="H223" s="164">
        <f t="shared" si="543"/>
        <v>0</v>
      </c>
      <c r="I223" s="164">
        <f t="shared" si="544"/>
        <v>0</v>
      </c>
      <c r="J223" s="164">
        <f t="shared" si="545"/>
        <v>0</v>
      </c>
      <c r="K223" s="165">
        <f t="shared" si="546"/>
        <v>0</v>
      </c>
      <c r="L223" s="57">
        <v>0</v>
      </c>
      <c r="M223" s="16"/>
      <c r="P223" s="107" t="s">
        <v>9</v>
      </c>
      <c r="Q223" s="17"/>
      <c r="R223" s="109">
        <v>228</v>
      </c>
      <c r="S223" s="109">
        <v>96</v>
      </c>
      <c r="T223" s="15">
        <f t="shared" si="547"/>
        <v>324</v>
      </c>
      <c r="U223" s="15">
        <f t="shared" si="425"/>
        <v>0</v>
      </c>
      <c r="V223" s="15">
        <f t="shared" si="426"/>
        <v>0</v>
      </c>
      <c r="W223" s="15">
        <f t="shared" si="427"/>
        <v>0</v>
      </c>
      <c r="X223" s="142">
        <f t="shared" si="428"/>
        <v>0</v>
      </c>
      <c r="Y223" s="143">
        <f t="shared" si="429"/>
        <v>56</v>
      </c>
      <c r="Z223" s="142">
        <f t="shared" si="430"/>
        <v>0</v>
      </c>
      <c r="AB223" s="107" t="s">
        <v>9</v>
      </c>
      <c r="AC223" s="80" t="str">
        <f t="shared" si="431"/>
        <v>56</v>
      </c>
      <c r="AD223" s="109">
        <v>228</v>
      </c>
      <c r="AE223" s="109">
        <v>96</v>
      </c>
      <c r="AF223" s="15">
        <f t="shared" si="548"/>
        <v>324</v>
      </c>
      <c r="AG223" s="15">
        <f t="shared" si="432"/>
        <v>12768</v>
      </c>
      <c r="AH223" s="15">
        <f t="shared" si="433"/>
        <v>5376</v>
      </c>
      <c r="AI223" s="15">
        <f t="shared" si="434"/>
        <v>18144</v>
      </c>
      <c r="AJ223" s="142">
        <f t="shared" si="435"/>
        <v>18144</v>
      </c>
      <c r="AK223" s="143">
        <f t="shared" si="436"/>
        <v>0</v>
      </c>
      <c r="AL223" s="142">
        <f t="shared" si="437"/>
        <v>-18144</v>
      </c>
      <c r="AN223" s="107" t="s">
        <v>9</v>
      </c>
      <c r="AO223" s="80">
        <f t="shared" si="549"/>
        <v>0</v>
      </c>
      <c r="AP223" s="109">
        <v>228</v>
      </c>
      <c r="AQ223" s="109">
        <v>96</v>
      </c>
      <c r="AR223" s="15">
        <f t="shared" si="504"/>
        <v>324</v>
      </c>
      <c r="AS223" s="15">
        <f t="shared" si="439"/>
        <v>0</v>
      </c>
      <c r="AT223" s="15">
        <f t="shared" si="440"/>
        <v>0</v>
      </c>
      <c r="AU223" s="15">
        <f t="shared" si="441"/>
        <v>0</v>
      </c>
      <c r="AV223" s="142">
        <f t="shared" si="442"/>
        <v>0</v>
      </c>
      <c r="AW223" s="143">
        <f t="shared" si="443"/>
        <v>0</v>
      </c>
      <c r="AX223" s="142">
        <f t="shared" si="444"/>
        <v>-18144</v>
      </c>
    </row>
    <row r="224" spans="1:50" s="14" customFormat="1" ht="11.25">
      <c r="A224" s="160">
        <v>211</v>
      </c>
      <c r="B224" s="161"/>
      <c r="C224" s="162" t="s">
        <v>60</v>
      </c>
      <c r="D224" s="161" t="s">
        <v>9</v>
      </c>
      <c r="E224" s="190" t="s">
        <v>287</v>
      </c>
      <c r="F224" s="109"/>
      <c r="G224" s="109"/>
      <c r="H224" s="164">
        <f t="shared" ref="H224:H225" si="552">SUM(F224:G224)</f>
        <v>0</v>
      </c>
      <c r="I224" s="164">
        <f t="shared" ref="I224:I225" si="553">ROUND(E224*F224,2)</f>
        <v>0</v>
      </c>
      <c r="J224" s="164">
        <f t="shared" ref="J224:J225" si="554">ROUND(E224*G224,2)</f>
        <v>0</v>
      </c>
      <c r="K224" s="165">
        <f t="shared" ref="K224:K225" si="555">ROUND(E224*H224,2)</f>
        <v>0</v>
      </c>
      <c r="L224" s="57">
        <v>0</v>
      </c>
      <c r="M224" s="16"/>
      <c r="P224" s="107" t="s">
        <v>9</v>
      </c>
      <c r="Q224" s="17"/>
      <c r="R224" s="109">
        <v>336</v>
      </c>
      <c r="S224" s="109">
        <v>96</v>
      </c>
      <c r="T224" s="15">
        <f t="shared" ref="T224:T225" si="556">SUM(R224:S224)</f>
        <v>432</v>
      </c>
      <c r="U224" s="15">
        <f t="shared" ref="U224:U225" si="557">ROUND(Q224*R224,2)</f>
        <v>0</v>
      </c>
      <c r="V224" s="15">
        <f t="shared" ref="V224:V225" si="558">ROUND(Q224*S224,2)</f>
        <v>0</v>
      </c>
      <c r="W224" s="15">
        <f t="shared" ref="W224:W225" si="559">ROUND(Q224*T224,2)</f>
        <v>0</v>
      </c>
      <c r="X224" s="142">
        <f t="shared" ref="X224:X225" si="560">W224</f>
        <v>0</v>
      </c>
      <c r="Y224" s="143">
        <f t="shared" ref="Y224:Y225" si="561">E224-Q224</f>
        <v>53</v>
      </c>
      <c r="Z224" s="142">
        <f t="shared" ref="Z224:Z225" si="562">K224-X224</f>
        <v>0</v>
      </c>
      <c r="AB224" s="107" t="s">
        <v>9</v>
      </c>
      <c r="AC224" s="80" t="str">
        <f t="shared" ref="AC224:AC225" si="563">E224</f>
        <v>53</v>
      </c>
      <c r="AD224" s="109">
        <v>336</v>
      </c>
      <c r="AE224" s="109">
        <v>96</v>
      </c>
      <c r="AF224" s="15">
        <f t="shared" ref="AF224:AF225" si="564">SUM(AD224:AE224)</f>
        <v>432</v>
      </c>
      <c r="AG224" s="15">
        <f t="shared" ref="AG224:AG225" si="565">ROUND(AC224*AD224,2)</f>
        <v>17808</v>
      </c>
      <c r="AH224" s="15">
        <f t="shared" ref="AH224:AH225" si="566">ROUND(AC224*AE224,2)</f>
        <v>5088</v>
      </c>
      <c r="AI224" s="15">
        <f t="shared" ref="AI224:AI225" si="567">ROUND(AC224*AF224,2)</f>
        <v>22896</v>
      </c>
      <c r="AJ224" s="142">
        <f t="shared" ref="AJ224:AJ225" si="568">AI224</f>
        <v>22896</v>
      </c>
      <c r="AK224" s="143">
        <f t="shared" ref="AK224:AK225" si="569">E224-Q224-AC224</f>
        <v>0</v>
      </c>
      <c r="AL224" s="142">
        <f t="shared" ref="AL224:AL225" si="570">K224-X224-AJ224</f>
        <v>-22896</v>
      </c>
      <c r="AN224" s="107" t="s">
        <v>9</v>
      </c>
      <c r="AO224" s="80">
        <f t="shared" ref="AO224:AO225" si="571">Q224</f>
        <v>0</v>
      </c>
      <c r="AP224" s="109">
        <v>336</v>
      </c>
      <c r="AQ224" s="109">
        <v>96</v>
      </c>
      <c r="AR224" s="15">
        <f t="shared" ref="AR224:AR225" si="572">SUM(AP224:AQ224)</f>
        <v>432</v>
      </c>
      <c r="AS224" s="15">
        <f t="shared" ref="AS224:AS225" si="573">ROUND(AO224*AP224,2)</f>
        <v>0</v>
      </c>
      <c r="AT224" s="15">
        <f t="shared" ref="AT224:AT225" si="574">ROUND(AO224*AQ224,2)</f>
        <v>0</v>
      </c>
      <c r="AU224" s="15">
        <f t="shared" ref="AU224:AU225" si="575">ROUND(AO224*AR224,2)</f>
        <v>0</v>
      </c>
      <c r="AV224" s="142">
        <f t="shared" ref="AV224:AV225" si="576">AU224</f>
        <v>0</v>
      </c>
      <c r="AW224" s="143">
        <f t="shared" ref="AW224:AW225" si="577">E224-Q224-AC224-AO224</f>
        <v>0</v>
      </c>
      <c r="AX224" s="142">
        <f t="shared" ref="AX224:AX225" si="578">K224-X224-AJ224-AV224</f>
        <v>-22896</v>
      </c>
    </row>
    <row r="225" spans="1:50" s="14" customFormat="1" ht="11.25">
      <c r="A225" s="160">
        <v>212</v>
      </c>
      <c r="B225" s="161"/>
      <c r="C225" s="162" t="s">
        <v>150</v>
      </c>
      <c r="D225" s="161" t="s">
        <v>9</v>
      </c>
      <c r="E225" s="190" t="s">
        <v>279</v>
      </c>
      <c r="F225" s="109"/>
      <c r="G225" s="109"/>
      <c r="H225" s="164">
        <f t="shared" si="552"/>
        <v>0</v>
      </c>
      <c r="I225" s="164">
        <f t="shared" si="553"/>
        <v>0</v>
      </c>
      <c r="J225" s="164">
        <f t="shared" si="554"/>
        <v>0</v>
      </c>
      <c r="K225" s="165">
        <f t="shared" si="555"/>
        <v>0</v>
      </c>
      <c r="L225" s="57">
        <v>0</v>
      </c>
      <c r="M225" s="16"/>
      <c r="P225" s="107" t="s">
        <v>9</v>
      </c>
      <c r="Q225" s="17"/>
      <c r="R225" s="109">
        <v>336</v>
      </c>
      <c r="S225" s="109">
        <v>96</v>
      </c>
      <c r="T225" s="15">
        <f t="shared" si="556"/>
        <v>432</v>
      </c>
      <c r="U225" s="15">
        <f t="shared" si="557"/>
        <v>0</v>
      </c>
      <c r="V225" s="15">
        <f t="shared" si="558"/>
        <v>0</v>
      </c>
      <c r="W225" s="15">
        <f t="shared" si="559"/>
        <v>0</v>
      </c>
      <c r="X225" s="142">
        <f t="shared" si="560"/>
        <v>0</v>
      </c>
      <c r="Y225" s="143">
        <f t="shared" si="561"/>
        <v>120</v>
      </c>
      <c r="Z225" s="142">
        <f t="shared" si="562"/>
        <v>0</v>
      </c>
      <c r="AB225" s="107" t="s">
        <v>9</v>
      </c>
      <c r="AC225" s="80" t="str">
        <f t="shared" si="563"/>
        <v>120</v>
      </c>
      <c r="AD225" s="109">
        <v>336</v>
      </c>
      <c r="AE225" s="109">
        <v>96</v>
      </c>
      <c r="AF225" s="15">
        <f t="shared" si="564"/>
        <v>432</v>
      </c>
      <c r="AG225" s="15">
        <f t="shared" si="565"/>
        <v>40320</v>
      </c>
      <c r="AH225" s="15">
        <f t="shared" si="566"/>
        <v>11520</v>
      </c>
      <c r="AI225" s="15">
        <f t="shared" si="567"/>
        <v>51840</v>
      </c>
      <c r="AJ225" s="142">
        <f t="shared" si="568"/>
        <v>51840</v>
      </c>
      <c r="AK225" s="143">
        <f t="shared" si="569"/>
        <v>0</v>
      </c>
      <c r="AL225" s="142">
        <f t="shared" si="570"/>
        <v>-51840</v>
      </c>
      <c r="AN225" s="107" t="s">
        <v>9</v>
      </c>
      <c r="AO225" s="80">
        <f t="shared" si="571"/>
        <v>0</v>
      </c>
      <c r="AP225" s="109">
        <v>336</v>
      </c>
      <c r="AQ225" s="109">
        <v>96</v>
      </c>
      <c r="AR225" s="15">
        <f t="shared" si="572"/>
        <v>432</v>
      </c>
      <c r="AS225" s="15">
        <f t="shared" si="573"/>
        <v>0</v>
      </c>
      <c r="AT225" s="15">
        <f t="shared" si="574"/>
        <v>0</v>
      </c>
      <c r="AU225" s="15">
        <f t="shared" si="575"/>
        <v>0</v>
      </c>
      <c r="AV225" s="142">
        <f t="shared" si="576"/>
        <v>0</v>
      </c>
      <c r="AW225" s="143">
        <f t="shared" si="577"/>
        <v>0</v>
      </c>
      <c r="AX225" s="142">
        <f t="shared" si="578"/>
        <v>-51840</v>
      </c>
    </row>
    <row r="226" spans="1:50" s="14" customFormat="1" ht="11.25">
      <c r="A226" s="160">
        <v>213</v>
      </c>
      <c r="B226" s="161"/>
      <c r="C226" s="162" t="s">
        <v>149</v>
      </c>
      <c r="D226" s="161" t="s">
        <v>9</v>
      </c>
      <c r="E226" s="190" t="s">
        <v>162</v>
      </c>
      <c r="F226" s="109"/>
      <c r="G226" s="109"/>
      <c r="H226" s="164">
        <f t="shared" si="543"/>
        <v>0</v>
      </c>
      <c r="I226" s="164">
        <f t="shared" si="544"/>
        <v>0</v>
      </c>
      <c r="J226" s="164">
        <f t="shared" si="545"/>
        <v>0</v>
      </c>
      <c r="K226" s="165">
        <f t="shared" si="546"/>
        <v>0</v>
      </c>
      <c r="L226" s="57">
        <v>0</v>
      </c>
      <c r="M226" s="16"/>
      <c r="P226" s="107" t="s">
        <v>9</v>
      </c>
      <c r="Q226" s="17"/>
      <c r="R226" s="109">
        <v>336</v>
      </c>
      <c r="S226" s="109">
        <v>96</v>
      </c>
      <c r="T226" s="15">
        <f t="shared" si="547"/>
        <v>432</v>
      </c>
      <c r="U226" s="15">
        <f t="shared" si="425"/>
        <v>0</v>
      </c>
      <c r="V226" s="15">
        <f t="shared" si="426"/>
        <v>0</v>
      </c>
      <c r="W226" s="15">
        <f t="shared" si="427"/>
        <v>0</v>
      </c>
      <c r="X226" s="142">
        <f t="shared" si="428"/>
        <v>0</v>
      </c>
      <c r="Y226" s="143">
        <f t="shared" si="429"/>
        <v>30</v>
      </c>
      <c r="Z226" s="142">
        <f t="shared" si="430"/>
        <v>0</v>
      </c>
      <c r="AB226" s="107" t="s">
        <v>9</v>
      </c>
      <c r="AC226" s="80" t="str">
        <f t="shared" si="431"/>
        <v>30</v>
      </c>
      <c r="AD226" s="109">
        <v>336</v>
      </c>
      <c r="AE226" s="109">
        <v>96</v>
      </c>
      <c r="AF226" s="15">
        <f t="shared" si="548"/>
        <v>432</v>
      </c>
      <c r="AG226" s="15">
        <f t="shared" si="432"/>
        <v>10080</v>
      </c>
      <c r="AH226" s="15">
        <f t="shared" si="433"/>
        <v>2880</v>
      </c>
      <c r="AI226" s="15">
        <f t="shared" si="434"/>
        <v>12960</v>
      </c>
      <c r="AJ226" s="142">
        <f t="shared" si="435"/>
        <v>12960</v>
      </c>
      <c r="AK226" s="143">
        <f t="shared" si="436"/>
        <v>0</v>
      </c>
      <c r="AL226" s="142">
        <f t="shared" si="437"/>
        <v>-12960</v>
      </c>
      <c r="AN226" s="107" t="s">
        <v>9</v>
      </c>
      <c r="AO226" s="80">
        <f t="shared" si="549"/>
        <v>0</v>
      </c>
      <c r="AP226" s="109">
        <v>336</v>
      </c>
      <c r="AQ226" s="109">
        <v>96</v>
      </c>
      <c r="AR226" s="15">
        <f t="shared" si="504"/>
        <v>432</v>
      </c>
      <c r="AS226" s="15">
        <f t="shared" si="439"/>
        <v>0</v>
      </c>
      <c r="AT226" s="15">
        <f t="shared" si="440"/>
        <v>0</v>
      </c>
      <c r="AU226" s="15">
        <f t="shared" si="441"/>
        <v>0</v>
      </c>
      <c r="AV226" s="142">
        <f t="shared" si="442"/>
        <v>0</v>
      </c>
      <c r="AW226" s="143">
        <f t="shared" si="443"/>
        <v>0</v>
      </c>
      <c r="AX226" s="142">
        <f t="shared" si="444"/>
        <v>-12960</v>
      </c>
    </row>
    <row r="227" spans="1:50" s="14" customFormat="1" ht="11.25">
      <c r="A227" s="160">
        <v>214</v>
      </c>
      <c r="B227" s="161"/>
      <c r="C227" s="162" t="s">
        <v>281</v>
      </c>
      <c r="D227" s="161" t="s">
        <v>9</v>
      </c>
      <c r="E227" s="190" t="s">
        <v>280</v>
      </c>
      <c r="F227" s="109"/>
      <c r="G227" s="109"/>
      <c r="H227" s="164">
        <f t="shared" si="543"/>
        <v>0</v>
      </c>
      <c r="I227" s="164">
        <f t="shared" si="544"/>
        <v>0</v>
      </c>
      <c r="J227" s="164">
        <f t="shared" si="545"/>
        <v>0</v>
      </c>
      <c r="K227" s="165">
        <f t="shared" si="546"/>
        <v>0</v>
      </c>
      <c r="L227" s="57">
        <v>0</v>
      </c>
      <c r="M227" s="16"/>
      <c r="P227" s="107" t="s">
        <v>9</v>
      </c>
      <c r="Q227" s="17"/>
      <c r="R227" s="109">
        <v>24</v>
      </c>
      <c r="S227" s="109">
        <v>84</v>
      </c>
      <c r="T227" s="15">
        <f t="shared" si="547"/>
        <v>108</v>
      </c>
      <c r="U227" s="15">
        <f t="shared" si="425"/>
        <v>0</v>
      </c>
      <c r="V227" s="15">
        <f t="shared" si="426"/>
        <v>0</v>
      </c>
      <c r="W227" s="15">
        <f t="shared" si="427"/>
        <v>0</v>
      </c>
      <c r="X227" s="142">
        <f t="shared" si="428"/>
        <v>0</v>
      </c>
      <c r="Y227" s="143">
        <f t="shared" si="429"/>
        <v>86</v>
      </c>
      <c r="Z227" s="142">
        <f t="shared" si="430"/>
        <v>0</v>
      </c>
      <c r="AB227" s="107" t="s">
        <v>9</v>
      </c>
      <c r="AC227" s="80" t="str">
        <f t="shared" si="431"/>
        <v>86</v>
      </c>
      <c r="AD227" s="109">
        <v>24</v>
      </c>
      <c r="AE227" s="109">
        <v>84</v>
      </c>
      <c r="AF227" s="15">
        <f t="shared" si="548"/>
        <v>108</v>
      </c>
      <c r="AG227" s="15">
        <f t="shared" si="432"/>
        <v>2064</v>
      </c>
      <c r="AH227" s="15">
        <f t="shared" si="433"/>
        <v>7224</v>
      </c>
      <c r="AI227" s="15">
        <f t="shared" si="434"/>
        <v>9288</v>
      </c>
      <c r="AJ227" s="142">
        <f t="shared" si="435"/>
        <v>9288</v>
      </c>
      <c r="AK227" s="143">
        <f t="shared" si="436"/>
        <v>0</v>
      </c>
      <c r="AL227" s="142">
        <f t="shared" si="437"/>
        <v>-9288</v>
      </c>
      <c r="AN227" s="107" t="s">
        <v>9</v>
      </c>
      <c r="AO227" s="80">
        <f t="shared" si="549"/>
        <v>0</v>
      </c>
      <c r="AP227" s="109">
        <v>24</v>
      </c>
      <c r="AQ227" s="109">
        <v>84</v>
      </c>
      <c r="AR227" s="15">
        <f t="shared" si="504"/>
        <v>108</v>
      </c>
      <c r="AS227" s="15">
        <f t="shared" si="439"/>
        <v>0</v>
      </c>
      <c r="AT227" s="15">
        <f t="shared" si="440"/>
        <v>0</v>
      </c>
      <c r="AU227" s="15">
        <f t="shared" si="441"/>
        <v>0</v>
      </c>
      <c r="AV227" s="142">
        <f t="shared" si="442"/>
        <v>0</v>
      </c>
      <c r="AW227" s="143">
        <f t="shared" si="443"/>
        <v>0</v>
      </c>
      <c r="AX227" s="142">
        <f t="shared" si="444"/>
        <v>-9288</v>
      </c>
    </row>
    <row r="228" spans="1:50" s="14" customFormat="1" ht="11.25">
      <c r="A228" s="160">
        <v>215</v>
      </c>
      <c r="B228" s="161"/>
      <c r="C228" s="162" t="s">
        <v>61</v>
      </c>
      <c r="D228" s="161" t="s">
        <v>21</v>
      </c>
      <c r="E228" s="190" t="s">
        <v>171</v>
      </c>
      <c r="F228" s="109"/>
      <c r="G228" s="109"/>
      <c r="H228" s="164">
        <f t="shared" si="543"/>
        <v>0</v>
      </c>
      <c r="I228" s="164">
        <f t="shared" si="544"/>
        <v>0</v>
      </c>
      <c r="J228" s="164">
        <f t="shared" si="545"/>
        <v>0</v>
      </c>
      <c r="K228" s="165">
        <f t="shared" si="546"/>
        <v>0</v>
      </c>
      <c r="L228" s="57">
        <v>0</v>
      </c>
      <c r="M228" s="16"/>
      <c r="P228" s="107" t="s">
        <v>21</v>
      </c>
      <c r="Q228" s="17"/>
      <c r="R228" s="109">
        <v>656</v>
      </c>
      <c r="S228" s="109">
        <v>180</v>
      </c>
      <c r="T228" s="15">
        <f t="shared" si="547"/>
        <v>836</v>
      </c>
      <c r="U228" s="15">
        <f t="shared" si="425"/>
        <v>0</v>
      </c>
      <c r="V228" s="15">
        <f t="shared" si="426"/>
        <v>0</v>
      </c>
      <c r="W228" s="15">
        <f t="shared" si="427"/>
        <v>0</v>
      </c>
      <c r="X228" s="142">
        <f t="shared" si="428"/>
        <v>0</v>
      </c>
      <c r="Y228" s="143">
        <f t="shared" si="429"/>
        <v>20</v>
      </c>
      <c r="Z228" s="142">
        <f t="shared" si="430"/>
        <v>0</v>
      </c>
      <c r="AB228" s="107" t="s">
        <v>21</v>
      </c>
      <c r="AC228" s="80" t="str">
        <f t="shared" si="431"/>
        <v>20</v>
      </c>
      <c r="AD228" s="109">
        <v>656</v>
      </c>
      <c r="AE228" s="109">
        <v>180</v>
      </c>
      <c r="AF228" s="15">
        <f t="shared" si="548"/>
        <v>836</v>
      </c>
      <c r="AG228" s="15">
        <f t="shared" si="432"/>
        <v>13120</v>
      </c>
      <c r="AH228" s="15">
        <f t="shared" si="433"/>
        <v>3600</v>
      </c>
      <c r="AI228" s="15">
        <f t="shared" si="434"/>
        <v>16720</v>
      </c>
      <c r="AJ228" s="142">
        <f t="shared" si="435"/>
        <v>16720</v>
      </c>
      <c r="AK228" s="143">
        <f t="shared" si="436"/>
        <v>0</v>
      </c>
      <c r="AL228" s="142">
        <f t="shared" si="437"/>
        <v>-16720</v>
      </c>
      <c r="AN228" s="107" t="s">
        <v>21</v>
      </c>
      <c r="AO228" s="80">
        <f t="shared" si="549"/>
        <v>0</v>
      </c>
      <c r="AP228" s="109">
        <v>656</v>
      </c>
      <c r="AQ228" s="109">
        <v>180</v>
      </c>
      <c r="AR228" s="15">
        <f t="shared" si="504"/>
        <v>836</v>
      </c>
      <c r="AS228" s="15">
        <f t="shared" si="439"/>
        <v>0</v>
      </c>
      <c r="AT228" s="15">
        <f t="shared" si="440"/>
        <v>0</v>
      </c>
      <c r="AU228" s="15">
        <f t="shared" si="441"/>
        <v>0</v>
      </c>
      <c r="AV228" s="142">
        <f t="shared" si="442"/>
        <v>0</v>
      </c>
      <c r="AW228" s="143">
        <f t="shared" si="443"/>
        <v>0</v>
      </c>
      <c r="AX228" s="142">
        <f t="shared" si="444"/>
        <v>-16720</v>
      </c>
    </row>
    <row r="229" spans="1:50" s="14" customFormat="1" ht="11.25">
      <c r="A229" s="160">
        <v>216</v>
      </c>
      <c r="B229" s="161"/>
      <c r="C229" s="162" t="s">
        <v>36</v>
      </c>
      <c r="D229" s="161" t="s">
        <v>5</v>
      </c>
      <c r="E229" s="190" t="s">
        <v>282</v>
      </c>
      <c r="F229" s="109"/>
      <c r="G229" s="109"/>
      <c r="H229" s="164">
        <f t="shared" si="543"/>
        <v>0</v>
      </c>
      <c r="I229" s="164">
        <f t="shared" si="544"/>
        <v>0</v>
      </c>
      <c r="J229" s="164">
        <f t="shared" si="545"/>
        <v>0</v>
      </c>
      <c r="K229" s="165">
        <f t="shared" si="546"/>
        <v>0</v>
      </c>
      <c r="L229" s="57">
        <v>0</v>
      </c>
      <c r="M229" s="16"/>
      <c r="P229" s="107" t="s">
        <v>5</v>
      </c>
      <c r="Q229" s="17"/>
      <c r="R229" s="109">
        <v>3</v>
      </c>
      <c r="S229" s="109">
        <v>4</v>
      </c>
      <c r="T229" s="15">
        <f t="shared" si="547"/>
        <v>7</v>
      </c>
      <c r="U229" s="15">
        <f t="shared" si="425"/>
        <v>0</v>
      </c>
      <c r="V229" s="15">
        <f t="shared" si="426"/>
        <v>0</v>
      </c>
      <c r="W229" s="15">
        <f t="shared" si="427"/>
        <v>0</v>
      </c>
      <c r="X229" s="142">
        <f t="shared" si="428"/>
        <v>0</v>
      </c>
      <c r="Y229" s="143">
        <f t="shared" si="429"/>
        <v>500</v>
      </c>
      <c r="Z229" s="142">
        <f t="shared" si="430"/>
        <v>0</v>
      </c>
      <c r="AB229" s="107" t="s">
        <v>5</v>
      </c>
      <c r="AC229" s="80" t="str">
        <f t="shared" si="431"/>
        <v>500</v>
      </c>
      <c r="AD229" s="109">
        <v>3</v>
      </c>
      <c r="AE229" s="109">
        <v>4</v>
      </c>
      <c r="AF229" s="15">
        <f t="shared" si="548"/>
        <v>7</v>
      </c>
      <c r="AG229" s="15">
        <f t="shared" si="432"/>
        <v>1500</v>
      </c>
      <c r="AH229" s="15">
        <f t="shared" si="433"/>
        <v>2000</v>
      </c>
      <c r="AI229" s="15">
        <f t="shared" si="434"/>
        <v>3500</v>
      </c>
      <c r="AJ229" s="142">
        <f t="shared" si="435"/>
        <v>3500</v>
      </c>
      <c r="AK229" s="143">
        <f t="shared" si="436"/>
        <v>0</v>
      </c>
      <c r="AL229" s="142">
        <f t="shared" si="437"/>
        <v>-3500</v>
      </c>
      <c r="AN229" s="107" t="s">
        <v>5</v>
      </c>
      <c r="AO229" s="80">
        <f t="shared" si="549"/>
        <v>0</v>
      </c>
      <c r="AP229" s="109">
        <v>3</v>
      </c>
      <c r="AQ229" s="109">
        <v>4</v>
      </c>
      <c r="AR229" s="15">
        <f t="shared" si="504"/>
        <v>7</v>
      </c>
      <c r="AS229" s="15">
        <f t="shared" si="439"/>
        <v>0</v>
      </c>
      <c r="AT229" s="15">
        <f t="shared" si="440"/>
        <v>0</v>
      </c>
      <c r="AU229" s="15">
        <f t="shared" si="441"/>
        <v>0</v>
      </c>
      <c r="AV229" s="142">
        <f t="shared" si="442"/>
        <v>0</v>
      </c>
      <c r="AW229" s="143">
        <f t="shared" si="443"/>
        <v>0</v>
      </c>
      <c r="AX229" s="142">
        <f t="shared" si="444"/>
        <v>-3500</v>
      </c>
    </row>
    <row r="230" spans="1:50" s="14" customFormat="1" ht="11.25">
      <c r="A230" s="160">
        <v>217</v>
      </c>
      <c r="B230" s="161"/>
      <c r="C230" s="162" t="s">
        <v>276</v>
      </c>
      <c r="D230" s="161" t="s">
        <v>34</v>
      </c>
      <c r="E230" s="190" t="s">
        <v>283</v>
      </c>
      <c r="F230" s="109"/>
      <c r="G230" s="109"/>
      <c r="H230" s="164">
        <f t="shared" si="543"/>
        <v>0</v>
      </c>
      <c r="I230" s="164">
        <f t="shared" si="544"/>
        <v>0</v>
      </c>
      <c r="J230" s="164">
        <f t="shared" si="545"/>
        <v>0</v>
      </c>
      <c r="K230" s="165">
        <f t="shared" si="546"/>
        <v>0</v>
      </c>
      <c r="L230" s="57">
        <v>0</v>
      </c>
      <c r="M230" s="16"/>
      <c r="P230" s="107" t="s">
        <v>34</v>
      </c>
      <c r="Q230" s="17"/>
      <c r="R230" s="109">
        <v>54000</v>
      </c>
      <c r="S230" s="109">
        <v>30000</v>
      </c>
      <c r="T230" s="15">
        <f t="shared" si="547"/>
        <v>84000</v>
      </c>
      <c r="U230" s="15">
        <f t="shared" si="425"/>
        <v>0</v>
      </c>
      <c r="V230" s="15">
        <f t="shared" si="426"/>
        <v>0</v>
      </c>
      <c r="W230" s="15">
        <f t="shared" si="427"/>
        <v>0</v>
      </c>
      <c r="X230" s="142">
        <f t="shared" si="428"/>
        <v>0</v>
      </c>
      <c r="Y230" s="143">
        <f t="shared" si="429"/>
        <v>22</v>
      </c>
      <c r="Z230" s="142">
        <f t="shared" si="430"/>
        <v>0</v>
      </c>
      <c r="AB230" s="107" t="s">
        <v>34</v>
      </c>
      <c r="AC230" s="80" t="str">
        <f t="shared" si="431"/>
        <v>22</v>
      </c>
      <c r="AD230" s="109">
        <v>54000</v>
      </c>
      <c r="AE230" s="109">
        <v>30000</v>
      </c>
      <c r="AF230" s="15">
        <f t="shared" si="548"/>
        <v>84000</v>
      </c>
      <c r="AG230" s="15">
        <f t="shared" si="432"/>
        <v>1188000</v>
      </c>
      <c r="AH230" s="15">
        <f t="shared" si="433"/>
        <v>660000</v>
      </c>
      <c r="AI230" s="15">
        <f t="shared" si="434"/>
        <v>1848000</v>
      </c>
      <c r="AJ230" s="142">
        <f t="shared" si="435"/>
        <v>1848000</v>
      </c>
      <c r="AK230" s="143">
        <f t="shared" si="436"/>
        <v>0</v>
      </c>
      <c r="AL230" s="142">
        <f t="shared" si="437"/>
        <v>-1848000</v>
      </c>
      <c r="AN230" s="107" t="s">
        <v>34</v>
      </c>
      <c r="AO230" s="80">
        <f t="shared" si="549"/>
        <v>0</v>
      </c>
      <c r="AP230" s="109">
        <v>54000</v>
      </c>
      <c r="AQ230" s="109">
        <v>30000</v>
      </c>
      <c r="AR230" s="15">
        <f t="shared" si="504"/>
        <v>84000</v>
      </c>
      <c r="AS230" s="15">
        <f t="shared" si="439"/>
        <v>0</v>
      </c>
      <c r="AT230" s="15">
        <f t="shared" si="440"/>
        <v>0</v>
      </c>
      <c r="AU230" s="15">
        <f t="shared" si="441"/>
        <v>0</v>
      </c>
      <c r="AV230" s="142">
        <f t="shared" si="442"/>
        <v>0</v>
      </c>
      <c r="AW230" s="143">
        <f t="shared" si="443"/>
        <v>0</v>
      </c>
      <c r="AX230" s="142">
        <f t="shared" si="444"/>
        <v>-1848000</v>
      </c>
    </row>
    <row r="231" spans="1:50" s="14" customFormat="1" ht="11.25">
      <c r="A231" s="160">
        <v>218</v>
      </c>
      <c r="B231" s="161"/>
      <c r="C231" s="162" t="s">
        <v>37</v>
      </c>
      <c r="D231" s="161" t="s">
        <v>34</v>
      </c>
      <c r="E231" s="190">
        <v>1</v>
      </c>
      <c r="F231" s="109"/>
      <c r="G231" s="109"/>
      <c r="H231" s="164">
        <f t="shared" si="543"/>
        <v>0</v>
      </c>
      <c r="I231" s="164">
        <f t="shared" si="544"/>
        <v>0</v>
      </c>
      <c r="J231" s="164">
        <f t="shared" si="545"/>
        <v>0</v>
      </c>
      <c r="K231" s="165">
        <f t="shared" si="546"/>
        <v>0</v>
      </c>
      <c r="L231" s="57">
        <v>0</v>
      </c>
      <c r="M231" s="16"/>
      <c r="P231" s="107" t="s">
        <v>34</v>
      </c>
      <c r="Q231" s="17"/>
      <c r="R231" s="109">
        <v>30000</v>
      </c>
      <c r="S231" s="109">
        <v>18000</v>
      </c>
      <c r="T231" s="15">
        <f t="shared" si="547"/>
        <v>48000</v>
      </c>
      <c r="U231" s="15">
        <f t="shared" si="425"/>
        <v>0</v>
      </c>
      <c r="V231" s="15">
        <f t="shared" si="426"/>
        <v>0</v>
      </c>
      <c r="W231" s="15">
        <f t="shared" si="427"/>
        <v>0</v>
      </c>
      <c r="X231" s="142">
        <f t="shared" si="428"/>
        <v>0</v>
      </c>
      <c r="Y231" s="143">
        <f t="shared" si="429"/>
        <v>1</v>
      </c>
      <c r="Z231" s="142">
        <f t="shared" si="430"/>
        <v>0</v>
      </c>
      <c r="AB231" s="107" t="s">
        <v>34</v>
      </c>
      <c r="AC231" s="80">
        <f t="shared" si="431"/>
        <v>1</v>
      </c>
      <c r="AD231" s="109">
        <v>30000</v>
      </c>
      <c r="AE231" s="109">
        <v>18000</v>
      </c>
      <c r="AF231" s="15">
        <f t="shared" si="548"/>
        <v>48000</v>
      </c>
      <c r="AG231" s="15">
        <f t="shared" si="432"/>
        <v>30000</v>
      </c>
      <c r="AH231" s="15">
        <f t="shared" si="433"/>
        <v>18000</v>
      </c>
      <c r="AI231" s="15">
        <f t="shared" si="434"/>
        <v>48000</v>
      </c>
      <c r="AJ231" s="142">
        <f t="shared" si="435"/>
        <v>48000</v>
      </c>
      <c r="AK231" s="143">
        <f t="shared" si="436"/>
        <v>0</v>
      </c>
      <c r="AL231" s="142">
        <f t="shared" si="437"/>
        <v>-48000</v>
      </c>
      <c r="AN231" s="107" t="s">
        <v>34</v>
      </c>
      <c r="AO231" s="80">
        <f t="shared" si="549"/>
        <v>0</v>
      </c>
      <c r="AP231" s="109">
        <v>30000</v>
      </c>
      <c r="AQ231" s="109">
        <v>18000</v>
      </c>
      <c r="AR231" s="15">
        <f t="shared" si="504"/>
        <v>48000</v>
      </c>
      <c r="AS231" s="15">
        <f t="shared" si="439"/>
        <v>0</v>
      </c>
      <c r="AT231" s="15">
        <f t="shared" si="440"/>
        <v>0</v>
      </c>
      <c r="AU231" s="15">
        <f t="shared" si="441"/>
        <v>0</v>
      </c>
      <c r="AV231" s="142">
        <f t="shared" si="442"/>
        <v>0</v>
      </c>
      <c r="AW231" s="143">
        <f t="shared" si="443"/>
        <v>0</v>
      </c>
      <c r="AX231" s="142">
        <f t="shared" si="444"/>
        <v>-48000</v>
      </c>
    </row>
    <row r="232" spans="1:50" s="14" customFormat="1" ht="45">
      <c r="A232" s="167">
        <v>219</v>
      </c>
      <c r="B232" s="168"/>
      <c r="C232" s="169" t="s">
        <v>284</v>
      </c>
      <c r="D232" s="168" t="s">
        <v>5</v>
      </c>
      <c r="E232" s="192" t="s">
        <v>167</v>
      </c>
      <c r="F232" s="119"/>
      <c r="G232" s="119"/>
      <c r="H232" s="172">
        <f t="shared" ref="H232" si="579">SUM(F232:G232)</f>
        <v>0</v>
      </c>
      <c r="I232" s="172">
        <f t="shared" ref="I232" si="580">ROUND(E232*F232,2)</f>
        <v>0</v>
      </c>
      <c r="J232" s="172">
        <f t="shared" ref="J232" si="581">ROUND(E232*G232,2)</f>
        <v>0</v>
      </c>
      <c r="K232" s="173">
        <f t="shared" ref="K232" si="582">ROUND(E232*H232,2)</f>
        <v>0</v>
      </c>
      <c r="L232" s="128">
        <v>0</v>
      </c>
      <c r="M232" s="129"/>
      <c r="P232" s="144" t="s">
        <v>5</v>
      </c>
      <c r="Q232" s="20"/>
      <c r="R232" s="145">
        <v>10200</v>
      </c>
      <c r="S232" s="145">
        <v>1800</v>
      </c>
      <c r="T232" s="146">
        <f t="shared" ref="T232" si="583">SUM(R232:S232)</f>
        <v>12000</v>
      </c>
      <c r="U232" s="146">
        <f t="shared" ref="U232" si="584">ROUND(Q232*R232,2)</f>
        <v>0</v>
      </c>
      <c r="V232" s="146">
        <f t="shared" ref="V232" si="585">ROUND(Q232*S232,2)</f>
        <v>0</v>
      </c>
      <c r="W232" s="146">
        <f t="shared" ref="W232" si="586">ROUND(Q232*T232,2)</f>
        <v>0</v>
      </c>
      <c r="X232" s="142">
        <f t="shared" ref="X232" si="587">W232</f>
        <v>0</v>
      </c>
      <c r="Y232" s="143">
        <f t="shared" ref="Y232" si="588">E232-Q232</f>
        <v>3</v>
      </c>
      <c r="Z232" s="142">
        <f t="shared" ref="Z232" si="589">K232-X232</f>
        <v>0</v>
      </c>
      <c r="AB232" s="144" t="s">
        <v>5</v>
      </c>
      <c r="AC232" s="80">
        <v>0</v>
      </c>
      <c r="AD232" s="145">
        <v>10200</v>
      </c>
      <c r="AE232" s="145">
        <v>1800</v>
      </c>
      <c r="AF232" s="146">
        <f t="shared" ref="AF232" si="590">SUM(AD232:AE232)</f>
        <v>12000</v>
      </c>
      <c r="AG232" s="146">
        <f t="shared" ref="AG232" si="591">ROUND(AC232*AD232,2)</f>
        <v>0</v>
      </c>
      <c r="AH232" s="146">
        <f t="shared" ref="AH232" si="592">ROUND(AC232*AE232,2)</f>
        <v>0</v>
      </c>
      <c r="AI232" s="146">
        <f t="shared" ref="AI232" si="593">ROUND(AC232*AF232,2)</f>
        <v>0</v>
      </c>
      <c r="AJ232" s="142">
        <f t="shared" ref="AJ232" si="594">AI232</f>
        <v>0</v>
      </c>
      <c r="AK232" s="143">
        <f t="shared" ref="AK232" si="595">E232-Q232-AC232</f>
        <v>3</v>
      </c>
      <c r="AL232" s="142">
        <f t="shared" ref="AL232" si="596">K232-X232-AJ232</f>
        <v>0</v>
      </c>
      <c r="AN232" s="144" t="s">
        <v>5</v>
      </c>
      <c r="AO232" s="80">
        <v>0</v>
      </c>
      <c r="AP232" s="145">
        <v>10200</v>
      </c>
      <c r="AQ232" s="145">
        <v>1800</v>
      </c>
      <c r="AR232" s="146">
        <f t="shared" ref="AR232" si="597">SUM(AP232:AQ232)</f>
        <v>12000</v>
      </c>
      <c r="AS232" s="146">
        <f t="shared" ref="AS232" si="598">ROUND(AO232*AP232,2)</f>
        <v>0</v>
      </c>
      <c r="AT232" s="146">
        <f t="shared" ref="AT232" si="599">ROUND(AO232*AQ232,2)</f>
        <v>0</v>
      </c>
      <c r="AU232" s="146">
        <f t="shared" ref="AU232" si="600">ROUND(AO232*AR232,2)</f>
        <v>0</v>
      </c>
      <c r="AV232" s="142">
        <f t="shared" ref="AV232" si="601">AU232</f>
        <v>0</v>
      </c>
      <c r="AW232" s="143">
        <f t="shared" ref="AW232" si="602">E232-Q232-AC232-AO232</f>
        <v>3</v>
      </c>
      <c r="AX232" s="142">
        <f t="shared" ref="AX232" si="603">K232-X232-AJ232-AV232</f>
        <v>0</v>
      </c>
    </row>
    <row r="233" spans="1:50" s="14" customFormat="1" ht="11.25">
      <c r="A233" s="178">
        <v>220</v>
      </c>
      <c r="B233" s="179" t="s">
        <v>3</v>
      </c>
      <c r="C233" s="179" t="s">
        <v>38</v>
      </c>
      <c r="D233" s="180"/>
      <c r="E233" s="181"/>
      <c r="F233" s="182"/>
      <c r="G233" s="182"/>
      <c r="H233" s="183"/>
      <c r="I233" s="183">
        <f>SUBTOTAL(9,I234:I234)</f>
        <v>0</v>
      </c>
      <c r="J233" s="183">
        <f>SUBTOTAL(9,J234:J234)</f>
        <v>0</v>
      </c>
      <c r="K233" s="133">
        <f>SUBTOTAL(9,K234:K234)</f>
        <v>0</v>
      </c>
      <c r="L233" s="147"/>
      <c r="M233" s="147"/>
      <c r="P233" s="148"/>
      <c r="Q233" s="19"/>
      <c r="R233" s="149"/>
      <c r="S233" s="149"/>
      <c r="T233" s="147"/>
      <c r="U233" s="147">
        <f>SUBTOTAL(9,U234:U234)</f>
        <v>0</v>
      </c>
      <c r="V233" s="147">
        <f>SUBTOTAL(9,V234:V234)</f>
        <v>0</v>
      </c>
      <c r="W233" s="147">
        <f>SUBTOTAL(9,W234:W234)</f>
        <v>0</v>
      </c>
      <c r="X233" s="147">
        <f>SUBTOTAL(9,X234:X234)</f>
        <v>0</v>
      </c>
      <c r="Y233" s="147"/>
      <c r="Z233" s="147">
        <f>SUBTOTAL(9,Z234:Z234)</f>
        <v>0</v>
      </c>
      <c r="AB233" s="148"/>
      <c r="AC233" s="19"/>
      <c r="AD233" s="149"/>
      <c r="AE233" s="149"/>
      <c r="AF233" s="147"/>
      <c r="AG233" s="147">
        <f>SUBTOTAL(9,AG234:AG234)</f>
        <v>0</v>
      </c>
      <c r="AH233" s="147">
        <f>SUBTOTAL(9,AH234:AH234)</f>
        <v>0</v>
      </c>
      <c r="AI233" s="147">
        <f>SUBTOTAL(9,AI234:AI234)</f>
        <v>0</v>
      </c>
      <c r="AJ233" s="147">
        <f>SUBTOTAL(9,AJ234:AJ234)</f>
        <v>0</v>
      </c>
      <c r="AK233" s="147"/>
      <c r="AL233" s="147">
        <f>SUBTOTAL(9,AL234:AL234)</f>
        <v>0</v>
      </c>
      <c r="AN233" s="148"/>
      <c r="AO233" s="19"/>
      <c r="AP233" s="149"/>
      <c r="AQ233" s="149"/>
      <c r="AR233" s="147"/>
      <c r="AS233" s="147">
        <f>SUBTOTAL(9,AS234:AS234)</f>
        <v>6000</v>
      </c>
      <c r="AT233" s="147">
        <f>SUBTOTAL(9,AT234:AT234)</f>
        <v>1200</v>
      </c>
      <c r="AU233" s="147">
        <f>SUBTOTAL(9,AU234:AU234)</f>
        <v>7200</v>
      </c>
      <c r="AV233" s="147">
        <f>SUBTOTAL(9,AV234:AV234)</f>
        <v>7200</v>
      </c>
      <c r="AW233" s="147"/>
      <c r="AX233" s="147">
        <f>SUBTOTAL(9,AX234:AX234)</f>
        <v>-7200</v>
      </c>
    </row>
    <row r="234" spans="1:50" s="14" customFormat="1" ht="11.25">
      <c r="A234" s="194">
        <v>221</v>
      </c>
      <c r="B234" s="195"/>
      <c r="C234" s="196" t="s">
        <v>8</v>
      </c>
      <c r="D234" s="195" t="s">
        <v>20</v>
      </c>
      <c r="E234" s="197">
        <v>1</v>
      </c>
      <c r="F234" s="123"/>
      <c r="G234" s="123"/>
      <c r="H234" s="198">
        <f t="shared" ref="H234" si="604">SUM(F234:G234)</f>
        <v>0</v>
      </c>
      <c r="I234" s="198">
        <f t="shared" ref="I234" si="605">ROUND(E234*F234,2)</f>
        <v>0</v>
      </c>
      <c r="J234" s="198">
        <f t="shared" ref="J234" si="606">ROUND(E234*G234,2)</f>
        <v>0</v>
      </c>
      <c r="K234" s="199">
        <f t="shared" ref="K234" si="607">ROUND(E234*H234,2)</f>
        <v>0</v>
      </c>
      <c r="L234" s="57">
        <v>0</v>
      </c>
      <c r="M234" s="16"/>
      <c r="P234" s="107" t="s">
        <v>20</v>
      </c>
      <c r="Q234" s="110"/>
      <c r="R234" s="109">
        <v>6000</v>
      </c>
      <c r="S234" s="109">
        <v>1200</v>
      </c>
      <c r="T234" s="15">
        <f t="shared" ref="T234" si="608">SUM(R234:S234)</f>
        <v>7200</v>
      </c>
      <c r="U234" s="15">
        <f t="shared" ref="U234" si="609">ROUND(Q234*R234,2)</f>
        <v>0</v>
      </c>
      <c r="V234" s="15">
        <f t="shared" ref="V234" si="610">ROUND(Q234*S234,2)</f>
        <v>0</v>
      </c>
      <c r="W234" s="15">
        <f t="shared" ref="W234" si="611">ROUND(Q234*T234,2)</f>
        <v>0</v>
      </c>
      <c r="X234" s="142">
        <f>W234</f>
        <v>0</v>
      </c>
      <c r="Y234" s="143">
        <f>E234-Q234</f>
        <v>1</v>
      </c>
      <c r="Z234" s="142">
        <f>K234-X234</f>
        <v>0</v>
      </c>
      <c r="AB234" s="107" t="s">
        <v>20</v>
      </c>
      <c r="AC234" s="110">
        <v>0</v>
      </c>
      <c r="AD234" s="109">
        <v>6000</v>
      </c>
      <c r="AE234" s="109">
        <v>1200</v>
      </c>
      <c r="AF234" s="15">
        <f t="shared" ref="AF234" si="612">SUM(AD234:AE234)</f>
        <v>7200</v>
      </c>
      <c r="AG234" s="15">
        <f t="shared" ref="AG234" si="613">ROUND(AC234*AD234,2)</f>
        <v>0</v>
      </c>
      <c r="AH234" s="15">
        <f t="shared" ref="AH234" si="614">ROUND(AC234*AE234,2)</f>
        <v>0</v>
      </c>
      <c r="AI234" s="15">
        <f t="shared" ref="AI234" si="615">ROUND(AC234*AF234,2)</f>
        <v>0</v>
      </c>
      <c r="AJ234" s="142">
        <f>AI234</f>
        <v>0</v>
      </c>
      <c r="AK234" s="143">
        <f>E234-Q234-AC234</f>
        <v>1</v>
      </c>
      <c r="AL234" s="142">
        <f>K234-X234-AJ234</f>
        <v>0</v>
      </c>
      <c r="AN234" s="107" t="s">
        <v>20</v>
      </c>
      <c r="AO234" s="110">
        <v>1</v>
      </c>
      <c r="AP234" s="109">
        <v>6000</v>
      </c>
      <c r="AQ234" s="109">
        <v>1200</v>
      </c>
      <c r="AR234" s="15">
        <f t="shared" ref="AR234" si="616">SUM(AP234:AQ234)</f>
        <v>7200</v>
      </c>
      <c r="AS234" s="15">
        <f t="shared" ref="AS234" si="617">ROUND(AO234*AP234,2)</f>
        <v>6000</v>
      </c>
      <c r="AT234" s="15">
        <f t="shared" ref="AT234" si="618">ROUND(AO234*AQ234,2)</f>
        <v>1200</v>
      </c>
      <c r="AU234" s="15">
        <f t="shared" ref="AU234" si="619">ROUND(AO234*AR234,2)</f>
        <v>7200</v>
      </c>
      <c r="AV234" s="142">
        <f>AU234</f>
        <v>7200</v>
      </c>
      <c r="AW234" s="143">
        <f>E234-Q234-AC234-AO234</f>
        <v>0</v>
      </c>
      <c r="AX234" s="142">
        <f>K234-X234-AJ234-AV234</f>
        <v>-7200</v>
      </c>
    </row>
    <row r="235" spans="1:50" s="14" customFormat="1" ht="11.25">
      <c r="A235" s="178">
        <v>222</v>
      </c>
      <c r="B235" s="179" t="s">
        <v>4</v>
      </c>
      <c r="C235" s="179" t="s">
        <v>39</v>
      </c>
      <c r="D235" s="180"/>
      <c r="E235" s="181"/>
      <c r="F235" s="182"/>
      <c r="G235" s="182"/>
      <c r="H235" s="183"/>
      <c r="I235" s="183">
        <f>SUBTOTAL(9,I236:I244)</f>
        <v>0</v>
      </c>
      <c r="J235" s="183">
        <f>SUBTOTAL(9,J236:J244)</f>
        <v>0</v>
      </c>
      <c r="K235" s="133">
        <f>SUBTOTAL(9,K236:K244)</f>
        <v>0</v>
      </c>
      <c r="L235" s="132"/>
      <c r="M235" s="132"/>
      <c r="P235" s="131"/>
      <c r="Q235" s="18"/>
      <c r="R235" s="120"/>
      <c r="S235" s="120"/>
      <c r="T235" s="132"/>
      <c r="U235" s="132">
        <f>SUBTOTAL(9,U236:U244)</f>
        <v>0</v>
      </c>
      <c r="V235" s="132">
        <f>SUBTOTAL(9,V236:V244)</f>
        <v>0</v>
      </c>
      <c r="W235" s="132">
        <f>SUBTOTAL(9,W236:W244)</f>
        <v>0</v>
      </c>
      <c r="X235" s="132">
        <f>SUBTOTAL(9,X236:X244)</f>
        <v>0</v>
      </c>
      <c r="Y235" s="132"/>
      <c r="Z235" s="132">
        <f>SUBTOTAL(9,Z236:Z244)</f>
        <v>0</v>
      </c>
      <c r="AB235" s="131"/>
      <c r="AC235" s="18"/>
      <c r="AD235" s="120"/>
      <c r="AE235" s="120"/>
      <c r="AF235" s="132"/>
      <c r="AG235" s="132">
        <f>SUBTOTAL(9,AG236:AG244)</f>
        <v>0</v>
      </c>
      <c r="AH235" s="132">
        <f>SUBTOTAL(9,AH236:AH244)</f>
        <v>121500</v>
      </c>
      <c r="AI235" s="132">
        <f>SUBTOTAL(9,AI236:AI244)</f>
        <v>121500</v>
      </c>
      <c r="AJ235" s="132">
        <f>SUBTOTAL(9,AJ236:AJ244)</f>
        <v>121500</v>
      </c>
      <c r="AK235" s="132"/>
      <c r="AL235" s="132">
        <f>SUBTOTAL(9,AL236:AL244)</f>
        <v>-121500</v>
      </c>
      <c r="AN235" s="131"/>
      <c r="AO235" s="18"/>
      <c r="AP235" s="120"/>
      <c r="AQ235" s="120"/>
      <c r="AR235" s="132"/>
      <c r="AS235" s="132">
        <f>SUBTOTAL(9,AS236:AS244)</f>
        <v>0</v>
      </c>
      <c r="AT235" s="132">
        <f>SUBTOTAL(9,AT236:AT244)</f>
        <v>140400</v>
      </c>
      <c r="AU235" s="132">
        <f>SUBTOTAL(9,AU236:AU244)</f>
        <v>140400</v>
      </c>
      <c r="AV235" s="132">
        <f>SUBTOTAL(9,AV236:AV244)</f>
        <v>140400</v>
      </c>
      <c r="AW235" s="132"/>
      <c r="AX235" s="132">
        <f>SUBTOTAL(9,AX236:AX244)</f>
        <v>-261900</v>
      </c>
    </row>
    <row r="236" spans="1:50" s="14" customFormat="1" ht="22.5">
      <c r="A236" s="154">
        <v>223</v>
      </c>
      <c r="B236" s="155"/>
      <c r="C236" s="156" t="s">
        <v>288</v>
      </c>
      <c r="D236" s="155" t="s">
        <v>20</v>
      </c>
      <c r="E236" s="193" t="s">
        <v>55</v>
      </c>
      <c r="F236" s="200"/>
      <c r="G236" s="121"/>
      <c r="H236" s="158">
        <f t="shared" ref="H236" si="620">SUM(F236:G236)</f>
        <v>0</v>
      </c>
      <c r="I236" s="158">
        <f t="shared" ref="I236" si="621">ROUND(E236*F236,2)</f>
        <v>0</v>
      </c>
      <c r="J236" s="158">
        <f t="shared" ref="J236" si="622">ROUND(E236*G236,2)</f>
        <v>0</v>
      </c>
      <c r="K236" s="159">
        <f t="shared" ref="K236" si="623">ROUND(E236*H236,2)</f>
        <v>0</v>
      </c>
      <c r="L236" s="140">
        <v>0</v>
      </c>
      <c r="M236" s="141"/>
      <c r="P236" s="21" t="s">
        <v>20</v>
      </c>
      <c r="Q236" s="110"/>
      <c r="R236" s="150"/>
      <c r="S236" s="109">
        <v>10800</v>
      </c>
      <c r="T236" s="142">
        <f t="shared" ref="T236" si="624">SUM(R236:S236)</f>
        <v>10800</v>
      </c>
      <c r="U236" s="15">
        <f t="shared" ref="U236:U239" si="625">ROUND(Q236*R236,2)</f>
        <v>0</v>
      </c>
      <c r="V236" s="15">
        <f t="shared" ref="V236:V239" si="626">ROUND(Q236*S236,2)</f>
        <v>0</v>
      </c>
      <c r="W236" s="15">
        <f t="shared" ref="W236:W239" si="627">ROUND(Q236*T236,2)</f>
        <v>0</v>
      </c>
      <c r="X236" s="142">
        <f>W236</f>
        <v>0</v>
      </c>
      <c r="Y236" s="143">
        <f>E236-Q236</f>
        <v>2</v>
      </c>
      <c r="Z236" s="142">
        <f>K236-X236</f>
        <v>0</v>
      </c>
      <c r="AB236" s="21" t="s">
        <v>20</v>
      </c>
      <c r="AC236" s="110">
        <v>4</v>
      </c>
      <c r="AD236" s="150"/>
      <c r="AE236" s="109">
        <v>10800</v>
      </c>
      <c r="AF236" s="142">
        <f t="shared" ref="AF236" si="628">SUM(AD236:AE236)</f>
        <v>10800</v>
      </c>
      <c r="AG236" s="15">
        <f t="shared" ref="AG236:AG239" si="629">ROUND(AC236*AD236,2)</f>
        <v>0</v>
      </c>
      <c r="AH236" s="15">
        <f t="shared" ref="AH236:AH239" si="630">ROUND(AC236*AE236,2)</f>
        <v>43200</v>
      </c>
      <c r="AI236" s="15">
        <f t="shared" ref="AI236:AI239" si="631">ROUND(AC236*AF236,2)</f>
        <v>43200</v>
      </c>
      <c r="AJ236" s="142">
        <f>AI236</f>
        <v>43200</v>
      </c>
      <c r="AK236" s="143">
        <f t="shared" ref="AK236:AK239" si="632">E236-Q236-AC236</f>
        <v>-2</v>
      </c>
      <c r="AL236" s="142">
        <f t="shared" ref="AL236:AL239" si="633">K236-X236-AJ236</f>
        <v>-43200</v>
      </c>
      <c r="AN236" s="21" t="s">
        <v>20</v>
      </c>
      <c r="AO236" s="110">
        <v>7</v>
      </c>
      <c r="AP236" s="150"/>
      <c r="AQ236" s="109">
        <v>10800</v>
      </c>
      <c r="AR236" s="142">
        <f t="shared" ref="AR236" si="634">SUM(AP236:AQ236)</f>
        <v>10800</v>
      </c>
      <c r="AS236" s="15">
        <f t="shared" ref="AS236:AS239" si="635">ROUND(AO236*AP236,2)</f>
        <v>0</v>
      </c>
      <c r="AT236" s="15">
        <f t="shared" ref="AT236:AT239" si="636">ROUND(AO236*AQ236,2)</f>
        <v>75600</v>
      </c>
      <c r="AU236" s="15">
        <f t="shared" ref="AU236:AU239" si="637">ROUND(AO236*AR236,2)</f>
        <v>75600</v>
      </c>
      <c r="AV236" s="142">
        <f>AU236</f>
        <v>75600</v>
      </c>
      <c r="AW236" s="143">
        <f t="shared" ref="AW236:AW239" si="638">E236-Q236-AC236-AO236</f>
        <v>-9</v>
      </c>
      <c r="AX236" s="142">
        <f t="shared" ref="AX236:AX239" si="639">K236-X236-AJ236-AV236</f>
        <v>-118800</v>
      </c>
    </row>
    <row r="237" spans="1:50" s="14" customFormat="1" ht="22.5">
      <c r="A237" s="160">
        <v>224</v>
      </c>
      <c r="B237" s="161"/>
      <c r="C237" s="162" t="s">
        <v>289</v>
      </c>
      <c r="D237" s="161" t="s">
        <v>20</v>
      </c>
      <c r="E237" s="190" t="s">
        <v>56</v>
      </c>
      <c r="F237" s="166"/>
      <c r="G237" s="109"/>
      <c r="H237" s="164">
        <f t="shared" ref="H237:H238" si="640">SUM(F237:G237)</f>
        <v>0</v>
      </c>
      <c r="I237" s="164">
        <f t="shared" ref="I237:I244" si="641">ROUND(E237*F237,2)</f>
        <v>0</v>
      </c>
      <c r="J237" s="164">
        <f t="shared" ref="J237:J244" si="642">ROUND(E237*G237,2)</f>
        <v>0</v>
      </c>
      <c r="K237" s="165">
        <f t="shared" ref="K237:K244" si="643">ROUND(E237*H237,2)</f>
        <v>0</v>
      </c>
      <c r="L237" s="57">
        <v>0</v>
      </c>
      <c r="M237" s="16"/>
      <c r="P237" s="107" t="s">
        <v>20</v>
      </c>
      <c r="Q237" s="110"/>
      <c r="R237" s="122"/>
      <c r="S237" s="109">
        <v>2700</v>
      </c>
      <c r="T237" s="15">
        <f t="shared" ref="T237:T238" si="644">SUM(R237:S237)</f>
        <v>2700</v>
      </c>
      <c r="U237" s="15">
        <f t="shared" si="625"/>
        <v>0</v>
      </c>
      <c r="V237" s="15">
        <f t="shared" si="626"/>
        <v>0</v>
      </c>
      <c r="W237" s="15">
        <f t="shared" si="627"/>
        <v>0</v>
      </c>
      <c r="X237" s="142">
        <f t="shared" ref="X237:X239" si="645">W237</f>
        <v>0</v>
      </c>
      <c r="Y237" s="143">
        <f t="shared" ref="Y237:Y239" si="646">E237-Q237</f>
        <v>4</v>
      </c>
      <c r="Z237" s="142">
        <f t="shared" ref="Z237:Z239" si="647">K237-X237</f>
        <v>0</v>
      </c>
      <c r="AB237" s="107" t="s">
        <v>20</v>
      </c>
      <c r="AC237" s="110">
        <v>29</v>
      </c>
      <c r="AD237" s="122"/>
      <c r="AE237" s="109">
        <v>2700</v>
      </c>
      <c r="AF237" s="15">
        <f t="shared" ref="AF237:AF244" si="648">SUM(AD237:AE237)</f>
        <v>2700</v>
      </c>
      <c r="AG237" s="15">
        <f t="shared" si="629"/>
        <v>0</v>
      </c>
      <c r="AH237" s="15">
        <f t="shared" si="630"/>
        <v>78300</v>
      </c>
      <c r="AI237" s="15">
        <f t="shared" si="631"/>
        <v>78300</v>
      </c>
      <c r="AJ237" s="142">
        <f t="shared" ref="AJ237:AJ239" si="649">AI237</f>
        <v>78300</v>
      </c>
      <c r="AK237" s="143">
        <f t="shared" si="632"/>
        <v>-25</v>
      </c>
      <c r="AL237" s="142">
        <f t="shared" si="633"/>
        <v>-78300</v>
      </c>
      <c r="AN237" s="107" t="s">
        <v>20</v>
      </c>
      <c r="AO237" s="110">
        <v>0</v>
      </c>
      <c r="AP237" s="122"/>
      <c r="AQ237" s="109">
        <v>2700</v>
      </c>
      <c r="AR237" s="15">
        <f t="shared" ref="AR237:AR244" si="650">SUM(AP237:AQ237)</f>
        <v>2700</v>
      </c>
      <c r="AS237" s="15">
        <f t="shared" si="635"/>
        <v>0</v>
      </c>
      <c r="AT237" s="15">
        <f t="shared" si="636"/>
        <v>0</v>
      </c>
      <c r="AU237" s="15">
        <f t="shared" si="637"/>
        <v>0</v>
      </c>
      <c r="AV237" s="142">
        <f t="shared" ref="AV237:AV239" si="651">AU237</f>
        <v>0</v>
      </c>
      <c r="AW237" s="143">
        <f t="shared" si="638"/>
        <v>-25</v>
      </c>
      <c r="AX237" s="142">
        <f t="shared" si="639"/>
        <v>-78300</v>
      </c>
    </row>
    <row r="238" spans="1:50" s="14" customFormat="1" ht="22.5">
      <c r="A238" s="160">
        <v>225</v>
      </c>
      <c r="B238" s="161"/>
      <c r="C238" s="162" t="s">
        <v>290</v>
      </c>
      <c r="D238" s="161" t="s">
        <v>20</v>
      </c>
      <c r="E238" s="190" t="s">
        <v>54</v>
      </c>
      <c r="F238" s="166"/>
      <c r="G238" s="109"/>
      <c r="H238" s="164">
        <f t="shared" si="640"/>
        <v>0</v>
      </c>
      <c r="I238" s="164">
        <f t="shared" si="641"/>
        <v>0</v>
      </c>
      <c r="J238" s="164">
        <f t="shared" si="642"/>
        <v>0</v>
      </c>
      <c r="K238" s="165">
        <f t="shared" si="643"/>
        <v>0</v>
      </c>
      <c r="L238" s="57">
        <v>0</v>
      </c>
      <c r="M238" s="16"/>
      <c r="P238" s="107" t="s">
        <v>20</v>
      </c>
      <c r="Q238" s="110"/>
      <c r="R238" s="122"/>
      <c r="S238" s="109">
        <v>10800</v>
      </c>
      <c r="T238" s="15">
        <f t="shared" si="644"/>
        <v>10800</v>
      </c>
      <c r="U238" s="15">
        <f t="shared" ref="U238" si="652">ROUND(Q238*R238,2)</f>
        <v>0</v>
      </c>
      <c r="V238" s="15">
        <f t="shared" ref="V238" si="653">ROUND(Q238*S238,2)</f>
        <v>0</v>
      </c>
      <c r="W238" s="15">
        <f t="shared" ref="W238" si="654">ROUND(Q238*T238,2)</f>
        <v>0</v>
      </c>
      <c r="X238" s="142">
        <f t="shared" ref="X238" si="655">W238</f>
        <v>0</v>
      </c>
      <c r="Y238" s="143">
        <f t="shared" ref="Y238" si="656">E238-Q238</f>
        <v>1</v>
      </c>
      <c r="Z238" s="142">
        <f t="shared" ref="Z238" si="657">K238-X238</f>
        <v>0</v>
      </c>
      <c r="AB238" s="107" t="s">
        <v>20</v>
      </c>
      <c r="AC238" s="110">
        <v>0</v>
      </c>
      <c r="AD238" s="122"/>
      <c r="AE238" s="109">
        <v>10800</v>
      </c>
      <c r="AF238" s="15">
        <f t="shared" si="648"/>
        <v>10800</v>
      </c>
      <c r="AG238" s="15">
        <f t="shared" ref="AG238" si="658">ROUND(AC238*AD238,2)</f>
        <v>0</v>
      </c>
      <c r="AH238" s="15">
        <f t="shared" ref="AH238" si="659">ROUND(AC238*AE238,2)</f>
        <v>0</v>
      </c>
      <c r="AI238" s="15">
        <f t="shared" ref="AI238" si="660">ROUND(AC238*AF238,2)</f>
        <v>0</v>
      </c>
      <c r="AJ238" s="142">
        <f t="shared" ref="AJ238" si="661">AI238</f>
        <v>0</v>
      </c>
      <c r="AK238" s="143">
        <f t="shared" ref="AK238" si="662">E238-Q238-AC238</f>
        <v>1</v>
      </c>
      <c r="AL238" s="142">
        <f t="shared" ref="AL238" si="663">K238-X238-AJ238</f>
        <v>0</v>
      </c>
      <c r="AN238" s="107" t="s">
        <v>20</v>
      </c>
      <c r="AO238" s="110">
        <v>2</v>
      </c>
      <c r="AP238" s="122"/>
      <c r="AQ238" s="109">
        <v>10800</v>
      </c>
      <c r="AR238" s="15">
        <f t="shared" si="650"/>
        <v>10800</v>
      </c>
      <c r="AS238" s="15">
        <f t="shared" ref="AS238" si="664">ROUND(AO238*AP238,2)</f>
        <v>0</v>
      </c>
      <c r="AT238" s="15">
        <f t="shared" ref="AT238" si="665">ROUND(AO238*AQ238,2)</f>
        <v>21600</v>
      </c>
      <c r="AU238" s="15">
        <f t="shared" ref="AU238" si="666">ROUND(AO238*AR238,2)</f>
        <v>21600</v>
      </c>
      <c r="AV238" s="142">
        <f t="shared" ref="AV238" si="667">AU238</f>
        <v>21600</v>
      </c>
      <c r="AW238" s="143">
        <f t="shared" ref="AW238" si="668">E238-Q238-AC238-AO238</f>
        <v>-1</v>
      </c>
      <c r="AX238" s="142">
        <f t="shared" ref="AX238" si="669">K238-X238-AJ238-AV238</f>
        <v>-21600</v>
      </c>
    </row>
    <row r="239" spans="1:50" s="14" customFormat="1" ht="11.25">
      <c r="A239" s="160">
        <v>226</v>
      </c>
      <c r="B239" s="161"/>
      <c r="C239" s="162" t="s">
        <v>291</v>
      </c>
      <c r="D239" s="161" t="s">
        <v>20</v>
      </c>
      <c r="E239" s="190" t="s">
        <v>54</v>
      </c>
      <c r="F239" s="166"/>
      <c r="G239" s="109"/>
      <c r="H239" s="164">
        <f t="shared" ref="H239:H240" si="670">SUM(F239:G239)</f>
        <v>0</v>
      </c>
      <c r="I239" s="164">
        <f t="shared" ref="I239:I243" si="671">ROUND(E239*F239,2)</f>
        <v>0</v>
      </c>
      <c r="J239" s="164">
        <f t="shared" ref="J239:J243" si="672">ROUND(E239*G239,2)</f>
        <v>0</v>
      </c>
      <c r="K239" s="165">
        <f t="shared" ref="K239:K243" si="673">ROUND(E239*H239,2)</f>
        <v>0</v>
      </c>
      <c r="L239" s="57">
        <v>0</v>
      </c>
      <c r="M239" s="16"/>
      <c r="P239" s="107" t="s">
        <v>20</v>
      </c>
      <c r="Q239" s="110"/>
      <c r="R239" s="122"/>
      <c r="S239" s="109">
        <v>10800</v>
      </c>
      <c r="T239" s="15">
        <f t="shared" ref="T239" si="674">SUM(R239:S239)</f>
        <v>10800</v>
      </c>
      <c r="U239" s="15">
        <f t="shared" si="625"/>
        <v>0</v>
      </c>
      <c r="V239" s="15">
        <f t="shared" si="626"/>
        <v>0</v>
      </c>
      <c r="W239" s="15">
        <f t="shared" si="627"/>
        <v>0</v>
      </c>
      <c r="X239" s="142">
        <f t="shared" si="645"/>
        <v>0</v>
      </c>
      <c r="Y239" s="143">
        <f t="shared" si="646"/>
        <v>1</v>
      </c>
      <c r="Z239" s="142">
        <f t="shared" si="647"/>
        <v>0</v>
      </c>
      <c r="AB239" s="107" t="s">
        <v>20</v>
      </c>
      <c r="AC239" s="110">
        <v>0</v>
      </c>
      <c r="AD239" s="122"/>
      <c r="AE239" s="109">
        <v>10800</v>
      </c>
      <c r="AF239" s="15">
        <f t="shared" ref="AF239" si="675">SUM(AD239:AE239)</f>
        <v>10800</v>
      </c>
      <c r="AG239" s="15">
        <f t="shared" si="629"/>
        <v>0</v>
      </c>
      <c r="AH239" s="15">
        <f t="shared" si="630"/>
        <v>0</v>
      </c>
      <c r="AI239" s="15">
        <f t="shared" si="631"/>
        <v>0</v>
      </c>
      <c r="AJ239" s="142">
        <f t="shared" si="649"/>
        <v>0</v>
      </c>
      <c r="AK239" s="143">
        <f t="shared" si="632"/>
        <v>1</v>
      </c>
      <c r="AL239" s="142">
        <f t="shared" si="633"/>
        <v>0</v>
      </c>
      <c r="AN239" s="107" t="s">
        <v>20</v>
      </c>
      <c r="AO239" s="110">
        <v>2</v>
      </c>
      <c r="AP239" s="122"/>
      <c r="AQ239" s="109">
        <v>10800</v>
      </c>
      <c r="AR239" s="15">
        <f t="shared" ref="AR239" si="676">SUM(AP239:AQ239)</f>
        <v>10800</v>
      </c>
      <c r="AS239" s="15">
        <f t="shared" si="635"/>
        <v>0</v>
      </c>
      <c r="AT239" s="15">
        <f t="shared" si="636"/>
        <v>21600</v>
      </c>
      <c r="AU239" s="15">
        <f t="shared" si="637"/>
        <v>21600</v>
      </c>
      <c r="AV239" s="142">
        <f t="shared" si="651"/>
        <v>21600</v>
      </c>
      <c r="AW239" s="143">
        <f t="shared" si="638"/>
        <v>-1</v>
      </c>
      <c r="AX239" s="142">
        <f t="shared" si="639"/>
        <v>-21600</v>
      </c>
    </row>
    <row r="240" spans="1:50" s="14" customFormat="1" ht="33.75">
      <c r="A240" s="160">
        <v>227</v>
      </c>
      <c r="B240" s="161"/>
      <c r="C240" s="162" t="s">
        <v>292</v>
      </c>
      <c r="D240" s="161" t="s">
        <v>20</v>
      </c>
      <c r="E240" s="163">
        <v>7</v>
      </c>
      <c r="F240" s="166"/>
      <c r="G240" s="109"/>
      <c r="H240" s="164">
        <f t="shared" si="670"/>
        <v>0</v>
      </c>
      <c r="I240" s="164">
        <f t="shared" ref="I240" si="677">ROUND(E240*F240,2)</f>
        <v>0</v>
      </c>
      <c r="J240" s="164">
        <f t="shared" ref="J240" si="678">ROUND(E240*G240,2)</f>
        <v>0</v>
      </c>
      <c r="K240" s="165">
        <f t="shared" ref="K240" si="679">ROUND(E240*H240,2)</f>
        <v>0</v>
      </c>
      <c r="L240" s="57">
        <v>0</v>
      </c>
      <c r="M240" s="16"/>
    </row>
    <row r="241" spans="1:50" s="14" customFormat="1" ht="22.5">
      <c r="A241" s="160">
        <v>228</v>
      </c>
      <c r="B241" s="161"/>
      <c r="C241" s="162" t="s">
        <v>293</v>
      </c>
      <c r="D241" s="161" t="s">
        <v>20</v>
      </c>
      <c r="E241" s="163">
        <v>1</v>
      </c>
      <c r="F241" s="166"/>
      <c r="G241" s="109"/>
      <c r="H241" s="164">
        <f t="shared" ref="H241:H243" si="680">SUM(F241:G241)</f>
        <v>0</v>
      </c>
      <c r="I241" s="164">
        <f t="shared" si="671"/>
        <v>0</v>
      </c>
      <c r="J241" s="164">
        <f t="shared" si="672"/>
        <v>0</v>
      </c>
      <c r="K241" s="165">
        <f t="shared" si="673"/>
        <v>0</v>
      </c>
      <c r="L241" s="57">
        <v>0</v>
      </c>
      <c r="M241" s="16"/>
    </row>
    <row r="242" spans="1:50" s="14" customFormat="1" ht="22.5">
      <c r="A242" s="160">
        <v>229</v>
      </c>
      <c r="B242" s="161"/>
      <c r="C242" s="162" t="s">
        <v>294</v>
      </c>
      <c r="D242" s="161" t="s">
        <v>20</v>
      </c>
      <c r="E242" s="163">
        <v>1</v>
      </c>
      <c r="F242" s="166"/>
      <c r="G242" s="109"/>
      <c r="H242" s="164">
        <f t="shared" ref="H242" si="681">SUM(F242:G242)</f>
        <v>0</v>
      </c>
      <c r="I242" s="164">
        <f t="shared" ref="I242" si="682">ROUND(E242*F242,2)</f>
        <v>0</v>
      </c>
      <c r="J242" s="164">
        <f t="shared" ref="J242" si="683">ROUND(E242*G242,2)</f>
        <v>0</v>
      </c>
      <c r="K242" s="165">
        <f t="shared" ref="K242" si="684">ROUND(E242*H242,2)</f>
        <v>0</v>
      </c>
      <c r="L242" s="57">
        <v>0</v>
      </c>
      <c r="M242" s="16"/>
    </row>
    <row r="243" spans="1:50" s="14" customFormat="1" ht="11.25">
      <c r="A243" s="160">
        <v>230</v>
      </c>
      <c r="B243" s="161"/>
      <c r="C243" s="162" t="s">
        <v>211</v>
      </c>
      <c r="D243" s="161" t="s">
        <v>20</v>
      </c>
      <c r="E243" s="163">
        <v>1</v>
      </c>
      <c r="F243" s="166"/>
      <c r="G243" s="109"/>
      <c r="H243" s="164">
        <f t="shared" si="680"/>
        <v>0</v>
      </c>
      <c r="I243" s="164">
        <f t="shared" si="671"/>
        <v>0</v>
      </c>
      <c r="J243" s="164">
        <f t="shared" si="672"/>
        <v>0</v>
      </c>
      <c r="K243" s="165">
        <f t="shared" si="673"/>
        <v>0</v>
      </c>
      <c r="L243" s="57">
        <v>0</v>
      </c>
      <c r="M243" s="16"/>
    </row>
    <row r="244" spans="1:50" s="14" customFormat="1" ht="11.25">
      <c r="A244" s="167">
        <v>231</v>
      </c>
      <c r="B244" s="168"/>
      <c r="C244" s="169" t="s">
        <v>148</v>
      </c>
      <c r="D244" s="168" t="s">
        <v>20</v>
      </c>
      <c r="E244" s="192" t="s">
        <v>54</v>
      </c>
      <c r="F244" s="171"/>
      <c r="G244" s="119"/>
      <c r="H244" s="172">
        <f t="shared" ref="H244" si="685">SUM(F244:G244)</f>
        <v>0</v>
      </c>
      <c r="I244" s="172">
        <f t="shared" si="641"/>
        <v>0</v>
      </c>
      <c r="J244" s="172">
        <f t="shared" si="642"/>
        <v>0</v>
      </c>
      <c r="K244" s="173">
        <f t="shared" si="643"/>
        <v>0</v>
      </c>
      <c r="L244" s="57">
        <v>0</v>
      </c>
      <c r="M244" s="16"/>
      <c r="P244" s="107" t="s">
        <v>20</v>
      </c>
      <c r="Q244" s="110"/>
      <c r="R244" s="122"/>
      <c r="S244" s="109">
        <v>10800</v>
      </c>
      <c r="T244" s="15">
        <f t="shared" ref="T244" si="686">SUM(R244:S244)</f>
        <v>10800</v>
      </c>
      <c r="U244" s="15">
        <f t="shared" ref="U244" si="687">ROUND(Q244*R244,2)</f>
        <v>0</v>
      </c>
      <c r="V244" s="15">
        <f t="shared" ref="V244" si="688">ROUND(Q244*S244,2)</f>
        <v>0</v>
      </c>
      <c r="W244" s="15">
        <f t="shared" ref="W244" si="689">ROUND(Q244*T244,2)</f>
        <v>0</v>
      </c>
      <c r="X244" s="142">
        <f t="shared" ref="X244" si="690">W244</f>
        <v>0</v>
      </c>
      <c r="Y244" s="143">
        <f t="shared" ref="Y244" si="691">E244-Q244</f>
        <v>1</v>
      </c>
      <c r="Z244" s="142">
        <f t="shared" ref="Z244" si="692">K244-X244</f>
        <v>0</v>
      </c>
      <c r="AB244" s="107" t="s">
        <v>20</v>
      </c>
      <c r="AC244" s="110">
        <v>0</v>
      </c>
      <c r="AD244" s="122"/>
      <c r="AE244" s="109">
        <v>10800</v>
      </c>
      <c r="AF244" s="15">
        <f t="shared" si="648"/>
        <v>10800</v>
      </c>
      <c r="AG244" s="15">
        <f t="shared" ref="AG244" si="693">ROUND(AC244*AD244,2)</f>
        <v>0</v>
      </c>
      <c r="AH244" s="15">
        <f t="shared" ref="AH244" si="694">ROUND(AC244*AE244,2)</f>
        <v>0</v>
      </c>
      <c r="AI244" s="15">
        <f t="shared" ref="AI244" si="695">ROUND(AC244*AF244,2)</f>
        <v>0</v>
      </c>
      <c r="AJ244" s="142">
        <f t="shared" ref="AJ244" si="696">AI244</f>
        <v>0</v>
      </c>
      <c r="AK244" s="143">
        <f t="shared" ref="AK244" si="697">E244-Q244-AC244</f>
        <v>1</v>
      </c>
      <c r="AL244" s="142">
        <f t="shared" ref="AL244" si="698">K244-X244-AJ244</f>
        <v>0</v>
      </c>
      <c r="AN244" s="107" t="s">
        <v>20</v>
      </c>
      <c r="AO244" s="110">
        <v>2</v>
      </c>
      <c r="AP244" s="122"/>
      <c r="AQ244" s="109">
        <v>10800</v>
      </c>
      <c r="AR244" s="15">
        <f t="shared" si="650"/>
        <v>10800</v>
      </c>
      <c r="AS244" s="15">
        <f t="shared" ref="AS244" si="699">ROUND(AO244*AP244,2)</f>
        <v>0</v>
      </c>
      <c r="AT244" s="15">
        <f t="shared" ref="AT244" si="700">ROUND(AO244*AQ244,2)</f>
        <v>21600</v>
      </c>
      <c r="AU244" s="15">
        <f t="shared" ref="AU244" si="701">ROUND(AO244*AR244,2)</f>
        <v>21600</v>
      </c>
      <c r="AV244" s="142">
        <f t="shared" ref="AV244" si="702">AU244</f>
        <v>21600</v>
      </c>
      <c r="AW244" s="143">
        <f t="shared" ref="AW244" si="703">E244-Q244-AC244-AO244</f>
        <v>-1</v>
      </c>
      <c r="AX244" s="142">
        <f t="shared" ref="AX244" si="704">K244-X244-AJ244-AV244</f>
        <v>-21600</v>
      </c>
    </row>
    <row r="245" spans="1:50" s="14" customFormat="1" ht="11.25">
      <c r="A245" s="178">
        <v>232</v>
      </c>
      <c r="B245" s="179" t="s">
        <v>7</v>
      </c>
      <c r="C245" s="179" t="s">
        <v>19</v>
      </c>
      <c r="D245" s="180"/>
      <c r="E245" s="181"/>
      <c r="F245" s="182"/>
      <c r="G245" s="182"/>
      <c r="H245" s="183"/>
      <c r="I245" s="183">
        <f>SUBTOTAL(9,I246:I252)</f>
        <v>0</v>
      </c>
      <c r="J245" s="183">
        <f>SUBTOTAL(9,J246:J252)</f>
        <v>0</v>
      </c>
      <c r="K245" s="133">
        <f>SUBTOTAL(9,K246:K252)</f>
        <v>0</v>
      </c>
      <c r="L245" s="147"/>
      <c r="M245" s="147"/>
      <c r="P245" s="148"/>
      <c r="Q245" s="19"/>
      <c r="R245" s="149"/>
      <c r="S245" s="149"/>
      <c r="T245" s="147"/>
      <c r="U245" s="147" t="e">
        <f>SUBTOTAL(9,#REF!)</f>
        <v>#REF!</v>
      </c>
      <c r="V245" s="147" t="e">
        <f>SUBTOTAL(9,#REF!)</f>
        <v>#REF!</v>
      </c>
      <c r="W245" s="147" t="e">
        <f>SUBTOTAL(9,#REF!)</f>
        <v>#REF!</v>
      </c>
      <c r="X245" s="147" t="e">
        <f>SUBTOTAL(9,#REF!)</f>
        <v>#REF!</v>
      </c>
      <c r="Y245" s="147"/>
      <c r="Z245" s="147" t="e">
        <f>SUBTOTAL(9,#REF!)</f>
        <v>#REF!</v>
      </c>
      <c r="AB245" s="148"/>
      <c r="AC245" s="19"/>
      <c r="AD245" s="149"/>
      <c r="AE245" s="149"/>
      <c r="AF245" s="147"/>
      <c r="AG245" s="147" t="e">
        <f>SUBTOTAL(9,#REF!)</f>
        <v>#REF!</v>
      </c>
      <c r="AH245" s="147" t="e">
        <f>SUBTOTAL(9,#REF!)</f>
        <v>#REF!</v>
      </c>
      <c r="AI245" s="147" t="e">
        <f>SUBTOTAL(9,#REF!)</f>
        <v>#REF!</v>
      </c>
      <c r="AJ245" s="147" t="e">
        <f>SUBTOTAL(9,#REF!)</f>
        <v>#REF!</v>
      </c>
      <c r="AK245" s="147"/>
      <c r="AL245" s="147" t="e">
        <f>SUBTOTAL(9,#REF!)</f>
        <v>#REF!</v>
      </c>
      <c r="AN245" s="148"/>
      <c r="AO245" s="19"/>
      <c r="AP245" s="149"/>
      <c r="AQ245" s="149"/>
      <c r="AR245" s="147"/>
      <c r="AS245" s="147" t="e">
        <f>SUBTOTAL(9,#REF!)</f>
        <v>#REF!</v>
      </c>
      <c r="AT245" s="147" t="e">
        <f>SUBTOTAL(9,#REF!)</f>
        <v>#REF!</v>
      </c>
      <c r="AU245" s="147" t="e">
        <f>SUBTOTAL(9,#REF!)</f>
        <v>#REF!</v>
      </c>
      <c r="AV245" s="147" t="e">
        <f>SUBTOTAL(9,#REF!)</f>
        <v>#REF!</v>
      </c>
      <c r="AW245" s="147"/>
      <c r="AX245" s="147" t="e">
        <f>SUBTOTAL(9,#REF!)</f>
        <v>#REF!</v>
      </c>
    </row>
    <row r="246" spans="1:50" s="14" customFormat="1" ht="11.25">
      <c r="A246" s="154">
        <v>233</v>
      </c>
      <c r="B246" s="155"/>
      <c r="C246" s="156" t="s">
        <v>147</v>
      </c>
      <c r="D246" s="155" t="s">
        <v>139</v>
      </c>
      <c r="E246" s="157">
        <v>0</v>
      </c>
      <c r="F246" s="121"/>
      <c r="G246" s="121"/>
      <c r="H246" s="158">
        <f t="shared" ref="H246:H251" si="705">SUM(F246:G246)</f>
        <v>0</v>
      </c>
      <c r="I246" s="158">
        <f t="shared" ref="I246:I252" si="706">ROUND(E246*F246,2)</f>
        <v>0</v>
      </c>
      <c r="J246" s="158">
        <f t="shared" ref="J246:J252" si="707">ROUND(E246*G246,2)</f>
        <v>0</v>
      </c>
      <c r="K246" s="159">
        <f t="shared" ref="K246:K252" si="708">ROUND(E246*H246,2)</f>
        <v>0</v>
      </c>
      <c r="L246" s="57">
        <v>0</v>
      </c>
      <c r="M246" s="16"/>
    </row>
    <row r="247" spans="1:50" s="14" customFormat="1" ht="11.25">
      <c r="A247" s="160">
        <v>234</v>
      </c>
      <c r="B247" s="161"/>
      <c r="C247" s="162" t="s">
        <v>140</v>
      </c>
      <c r="D247" s="161" t="s">
        <v>141</v>
      </c>
      <c r="E247" s="163">
        <v>0</v>
      </c>
      <c r="F247" s="109"/>
      <c r="G247" s="109"/>
      <c r="H247" s="164">
        <f t="shared" si="705"/>
        <v>0</v>
      </c>
      <c r="I247" s="164">
        <f t="shared" si="706"/>
        <v>0</v>
      </c>
      <c r="J247" s="164">
        <f t="shared" si="707"/>
        <v>0</v>
      </c>
      <c r="K247" s="165">
        <f t="shared" si="708"/>
        <v>0</v>
      </c>
      <c r="L247" s="57">
        <v>0</v>
      </c>
      <c r="M247" s="16"/>
    </row>
    <row r="248" spans="1:50" s="14" customFormat="1" ht="11.25">
      <c r="A248" s="160">
        <v>235</v>
      </c>
      <c r="B248" s="161"/>
      <c r="C248" s="162" t="s">
        <v>142</v>
      </c>
      <c r="D248" s="161" t="s">
        <v>9</v>
      </c>
      <c r="E248" s="163">
        <v>0</v>
      </c>
      <c r="F248" s="109"/>
      <c r="G248" s="109"/>
      <c r="H248" s="164">
        <f t="shared" si="705"/>
        <v>0</v>
      </c>
      <c r="I248" s="164">
        <f t="shared" si="706"/>
        <v>0</v>
      </c>
      <c r="J248" s="164">
        <f t="shared" si="707"/>
        <v>0</v>
      </c>
      <c r="K248" s="165">
        <f t="shared" si="708"/>
        <v>0</v>
      </c>
      <c r="L248" s="57">
        <v>0</v>
      </c>
      <c r="M248" s="16"/>
    </row>
    <row r="249" spans="1:50" s="14" customFormat="1" ht="11.25">
      <c r="A249" s="160">
        <v>236</v>
      </c>
      <c r="B249" s="161"/>
      <c r="C249" s="162" t="s">
        <v>143</v>
      </c>
      <c r="D249" s="161" t="s">
        <v>9</v>
      </c>
      <c r="E249" s="163">
        <v>0</v>
      </c>
      <c r="F249" s="109"/>
      <c r="G249" s="109"/>
      <c r="H249" s="164">
        <f t="shared" si="705"/>
        <v>0</v>
      </c>
      <c r="I249" s="164">
        <f t="shared" si="706"/>
        <v>0</v>
      </c>
      <c r="J249" s="164">
        <f t="shared" si="707"/>
        <v>0</v>
      </c>
      <c r="K249" s="165">
        <f t="shared" si="708"/>
        <v>0</v>
      </c>
      <c r="L249" s="57">
        <v>0</v>
      </c>
      <c r="M249" s="16"/>
    </row>
    <row r="250" spans="1:50" s="14" customFormat="1" ht="11.25">
      <c r="A250" s="160">
        <v>237</v>
      </c>
      <c r="B250" s="161"/>
      <c r="C250" s="162" t="s">
        <v>144</v>
      </c>
      <c r="D250" s="161" t="s">
        <v>9</v>
      </c>
      <c r="E250" s="163">
        <v>0</v>
      </c>
      <c r="F250" s="109"/>
      <c r="G250" s="109"/>
      <c r="H250" s="164">
        <f t="shared" si="705"/>
        <v>0</v>
      </c>
      <c r="I250" s="164">
        <f t="shared" si="706"/>
        <v>0</v>
      </c>
      <c r="J250" s="164">
        <f t="shared" si="707"/>
        <v>0</v>
      </c>
      <c r="K250" s="165">
        <f t="shared" si="708"/>
        <v>0</v>
      </c>
      <c r="L250" s="57">
        <v>0</v>
      </c>
      <c r="M250" s="16"/>
    </row>
    <row r="251" spans="1:50" s="14" customFormat="1" ht="11.25">
      <c r="A251" s="160">
        <v>238</v>
      </c>
      <c r="B251" s="161"/>
      <c r="C251" s="162" t="s">
        <v>145</v>
      </c>
      <c r="D251" s="161" t="s">
        <v>9</v>
      </c>
      <c r="E251" s="163">
        <v>0</v>
      </c>
      <c r="F251" s="109"/>
      <c r="G251" s="109"/>
      <c r="H251" s="164">
        <f t="shared" si="705"/>
        <v>0</v>
      </c>
      <c r="I251" s="164">
        <f t="shared" si="706"/>
        <v>0</v>
      </c>
      <c r="J251" s="164">
        <f t="shared" si="707"/>
        <v>0</v>
      </c>
      <c r="K251" s="165">
        <f t="shared" si="708"/>
        <v>0</v>
      </c>
      <c r="L251" s="57">
        <v>0</v>
      </c>
      <c r="M251" s="16"/>
    </row>
    <row r="252" spans="1:50" s="14" customFormat="1" ht="11.25">
      <c r="A252" s="167">
        <v>239</v>
      </c>
      <c r="B252" s="168"/>
      <c r="C252" s="169" t="s">
        <v>146</v>
      </c>
      <c r="D252" s="168" t="s">
        <v>9</v>
      </c>
      <c r="E252" s="170">
        <v>0</v>
      </c>
      <c r="F252" s="119"/>
      <c r="G252" s="119"/>
      <c r="H252" s="172">
        <f t="shared" ref="H252" si="709">SUM(F252:G252)</f>
        <v>0</v>
      </c>
      <c r="I252" s="172">
        <f t="shared" si="706"/>
        <v>0</v>
      </c>
      <c r="J252" s="172">
        <f t="shared" si="707"/>
        <v>0</v>
      </c>
      <c r="K252" s="173">
        <f t="shared" si="708"/>
        <v>0</v>
      </c>
      <c r="L252" s="57">
        <v>0</v>
      </c>
      <c r="M252" s="16"/>
    </row>
    <row r="253" spans="1:50" s="14" customFormat="1" ht="11.25">
      <c r="A253" s="178">
        <v>240</v>
      </c>
      <c r="B253" s="179" t="s">
        <v>24</v>
      </c>
      <c r="C253" s="179" t="s">
        <v>6</v>
      </c>
      <c r="D253" s="180"/>
      <c r="E253" s="181"/>
      <c r="F253" s="182"/>
      <c r="G253" s="182"/>
      <c r="H253" s="183"/>
      <c r="I253" s="183">
        <f>SUBTOTAL(9,I254:I298)</f>
        <v>0</v>
      </c>
      <c r="J253" s="183">
        <f>SUBTOTAL(9,J254:J298)</f>
        <v>0</v>
      </c>
      <c r="K253" s="133">
        <f>SUBTOTAL(9,K254:K298)</f>
        <v>0</v>
      </c>
      <c r="L253" s="147"/>
      <c r="M253" s="147"/>
      <c r="P253" s="148"/>
      <c r="Q253" s="19"/>
      <c r="R253" s="149"/>
      <c r="S253" s="149"/>
      <c r="T253" s="147"/>
      <c r="U253" s="147">
        <f>SUBTOTAL(9,U254:U284)</f>
        <v>0</v>
      </c>
      <c r="V253" s="147">
        <f>SUBTOTAL(9,V254:V284)</f>
        <v>0</v>
      </c>
      <c r="W253" s="147">
        <f>SUBTOTAL(9,W254:W284)</f>
        <v>0</v>
      </c>
      <c r="X253" s="147">
        <f>SUBTOTAL(9,X254:X284)</f>
        <v>0</v>
      </c>
      <c r="Y253" s="147"/>
      <c r="Z253" s="147">
        <f>SUBTOTAL(9,Z254:Z284)</f>
        <v>0</v>
      </c>
      <c r="AB253" s="148"/>
      <c r="AC253" s="19"/>
      <c r="AD253" s="149"/>
      <c r="AE253" s="149"/>
      <c r="AF253" s="147"/>
      <c r="AG253" s="147">
        <f>SUBTOTAL(9,AG254:AG284)</f>
        <v>0</v>
      </c>
      <c r="AH253" s="147">
        <f>SUBTOTAL(9,AH254:AH284)</f>
        <v>209000</v>
      </c>
      <c r="AI253" s="147">
        <f>SUBTOTAL(9,AI254:AI284)</f>
        <v>209000</v>
      </c>
      <c r="AJ253" s="147">
        <f>SUBTOTAL(9,AJ254:AJ284)</f>
        <v>209000</v>
      </c>
      <c r="AK253" s="147"/>
      <c r="AL253" s="147">
        <f>SUBTOTAL(9,AL254:AL284)</f>
        <v>-209000</v>
      </c>
      <c r="AN253" s="148"/>
      <c r="AO253" s="19"/>
      <c r="AP253" s="149"/>
      <c r="AQ253" s="149"/>
      <c r="AR253" s="147"/>
      <c r="AS253" s="147">
        <f>SUBTOTAL(9,AS254:AS284)</f>
        <v>108360</v>
      </c>
      <c r="AT253" s="147">
        <f>SUBTOTAL(9,AT254:AT284)</f>
        <v>1968900</v>
      </c>
      <c r="AU253" s="147">
        <f>SUBTOTAL(9,AU254:AU284)</f>
        <v>2077260</v>
      </c>
      <c r="AV253" s="147">
        <f>SUBTOTAL(9,AV254:AV284)</f>
        <v>2077260</v>
      </c>
      <c r="AW253" s="147"/>
      <c r="AX253" s="147">
        <f>SUBTOTAL(9,AX254:AX284)</f>
        <v>-2286260</v>
      </c>
    </row>
    <row r="254" spans="1:50" s="14" customFormat="1" ht="22.5">
      <c r="A254" s="154">
        <v>241</v>
      </c>
      <c r="B254" s="155"/>
      <c r="C254" s="156" t="s">
        <v>201</v>
      </c>
      <c r="D254" s="155" t="s">
        <v>20</v>
      </c>
      <c r="E254" s="193" t="s">
        <v>56</v>
      </c>
      <c r="F254" s="121"/>
      <c r="G254" s="121"/>
      <c r="H254" s="158">
        <f t="shared" ref="H254:H270" si="710">SUM(F254:G254)</f>
        <v>0</v>
      </c>
      <c r="I254" s="158">
        <f t="shared" ref="I254:I273" si="711">ROUND(E254*F254,2)</f>
        <v>0</v>
      </c>
      <c r="J254" s="158">
        <f t="shared" ref="J254:J273" si="712">ROUND(E254*G254,2)</f>
        <v>0</v>
      </c>
      <c r="K254" s="159">
        <f t="shared" ref="K254:K273" si="713">ROUND(E254*H254,2)</f>
        <v>0</v>
      </c>
      <c r="L254" s="57">
        <v>0</v>
      </c>
      <c r="M254" s="16"/>
      <c r="P254" s="107" t="s">
        <v>20</v>
      </c>
      <c r="Q254" s="110"/>
      <c r="R254" s="109">
        <v>1200</v>
      </c>
      <c r="S254" s="109">
        <v>8100</v>
      </c>
      <c r="T254" s="15">
        <f t="shared" ref="T254:T255" si="714">SUM(R254:S254)</f>
        <v>9300</v>
      </c>
      <c r="U254" s="15">
        <f t="shared" ref="U254:U284" si="715">ROUND(Q254*R254,2)</f>
        <v>0</v>
      </c>
      <c r="V254" s="15">
        <f t="shared" ref="V254:V284" si="716">ROUND(Q254*S254,2)</f>
        <v>0</v>
      </c>
      <c r="W254" s="15">
        <f t="shared" ref="W254:W284" si="717">ROUND(Q254*T254,2)</f>
        <v>0</v>
      </c>
      <c r="X254" s="142">
        <f t="shared" ref="X254:X284" si="718">W254</f>
        <v>0</v>
      </c>
      <c r="Y254" s="143">
        <f t="shared" ref="Y254:Y284" si="719">E254-Q254</f>
        <v>4</v>
      </c>
      <c r="Z254" s="142">
        <f t="shared" ref="Z254:Z284" si="720">K254-X254</f>
        <v>0</v>
      </c>
      <c r="AB254" s="107" t="s">
        <v>20</v>
      </c>
      <c r="AC254" s="110">
        <v>0</v>
      </c>
      <c r="AD254" s="109">
        <v>1200</v>
      </c>
      <c r="AE254" s="109">
        <v>8100</v>
      </c>
      <c r="AF254" s="15">
        <f t="shared" ref="AF254:AF255" si="721">SUM(AD254:AE254)</f>
        <v>9300</v>
      </c>
      <c r="AG254" s="15">
        <f t="shared" ref="AG254:AG284" si="722">ROUND(AC254*AD254,2)</f>
        <v>0</v>
      </c>
      <c r="AH254" s="15">
        <f t="shared" ref="AH254:AH284" si="723">ROUND(AC254*AE254,2)</f>
        <v>0</v>
      </c>
      <c r="AI254" s="15">
        <f t="shared" ref="AI254:AI284" si="724">ROUND(AC254*AF254,2)</f>
        <v>0</v>
      </c>
      <c r="AJ254" s="142">
        <f t="shared" ref="AJ254:AJ284" si="725">AI254</f>
        <v>0</v>
      </c>
      <c r="AK254" s="143">
        <f t="shared" ref="AK254:AK284" si="726">E254-Q254-AC254</f>
        <v>4</v>
      </c>
      <c r="AL254" s="142">
        <f t="shared" ref="AL254:AL284" si="727">K254-X254-AJ254</f>
        <v>0</v>
      </c>
      <c r="AN254" s="107" t="s">
        <v>20</v>
      </c>
      <c r="AO254" s="110">
        <v>29</v>
      </c>
      <c r="AP254" s="109">
        <v>1200</v>
      </c>
      <c r="AQ254" s="109">
        <v>8100</v>
      </c>
      <c r="AR254" s="15">
        <f t="shared" ref="AR254:AR255" si="728">SUM(AP254:AQ254)</f>
        <v>9300</v>
      </c>
      <c r="AS254" s="15">
        <f t="shared" ref="AS254:AS284" si="729">ROUND(AO254*AP254,2)</f>
        <v>34800</v>
      </c>
      <c r="AT254" s="15">
        <f t="shared" ref="AT254:AT284" si="730">ROUND(AO254*AQ254,2)</f>
        <v>234900</v>
      </c>
      <c r="AU254" s="15">
        <f t="shared" ref="AU254:AU284" si="731">ROUND(AO254*AR254,2)</f>
        <v>269700</v>
      </c>
      <c r="AV254" s="142">
        <f t="shared" ref="AV254:AV284" si="732">AU254</f>
        <v>269700</v>
      </c>
      <c r="AW254" s="143">
        <f t="shared" ref="AW254:AW284" si="733">E254-Q254-AC254-AO254</f>
        <v>-25</v>
      </c>
      <c r="AX254" s="142">
        <f t="shared" ref="AX254:AX284" si="734">K254-X254-AJ254-AV254</f>
        <v>-269700</v>
      </c>
    </row>
    <row r="255" spans="1:50" s="14" customFormat="1" ht="22.5">
      <c r="A255" s="160">
        <v>242</v>
      </c>
      <c r="B255" s="161"/>
      <c r="C255" s="162" t="s">
        <v>202</v>
      </c>
      <c r="D255" s="161" t="s">
        <v>20</v>
      </c>
      <c r="E255" s="190" t="s">
        <v>56</v>
      </c>
      <c r="F255" s="109"/>
      <c r="G255" s="109"/>
      <c r="H255" s="164">
        <f t="shared" si="710"/>
        <v>0</v>
      </c>
      <c r="I255" s="164">
        <f t="shared" si="711"/>
        <v>0</v>
      </c>
      <c r="J255" s="164">
        <f t="shared" si="712"/>
        <v>0</v>
      </c>
      <c r="K255" s="165">
        <f t="shared" si="713"/>
        <v>0</v>
      </c>
      <c r="L255" s="57">
        <v>0</v>
      </c>
      <c r="M255" s="16"/>
      <c r="P255" s="107" t="s">
        <v>20</v>
      </c>
      <c r="Q255" s="110"/>
      <c r="R255" s="109">
        <v>1200</v>
      </c>
      <c r="S255" s="109">
        <v>12000</v>
      </c>
      <c r="T255" s="15">
        <f t="shared" si="714"/>
        <v>13200</v>
      </c>
      <c r="U255" s="15">
        <f t="shared" si="715"/>
        <v>0</v>
      </c>
      <c r="V255" s="15">
        <f t="shared" si="716"/>
        <v>0</v>
      </c>
      <c r="W255" s="15">
        <f t="shared" si="717"/>
        <v>0</v>
      </c>
      <c r="X255" s="142">
        <f t="shared" si="718"/>
        <v>0</v>
      </c>
      <c r="Y255" s="143">
        <f t="shared" si="719"/>
        <v>4</v>
      </c>
      <c r="Z255" s="142">
        <f t="shared" si="720"/>
        <v>0</v>
      </c>
      <c r="AB255" s="107" t="s">
        <v>20</v>
      </c>
      <c r="AC255" s="110">
        <v>0</v>
      </c>
      <c r="AD255" s="109">
        <v>1200</v>
      </c>
      <c r="AE255" s="109">
        <v>12000</v>
      </c>
      <c r="AF255" s="15">
        <f t="shared" si="721"/>
        <v>13200</v>
      </c>
      <c r="AG255" s="15">
        <f t="shared" si="722"/>
        <v>0</v>
      </c>
      <c r="AH255" s="15">
        <f t="shared" si="723"/>
        <v>0</v>
      </c>
      <c r="AI255" s="15">
        <f t="shared" si="724"/>
        <v>0</v>
      </c>
      <c r="AJ255" s="142">
        <f t="shared" si="725"/>
        <v>0</v>
      </c>
      <c r="AK255" s="143">
        <f t="shared" si="726"/>
        <v>4</v>
      </c>
      <c r="AL255" s="142">
        <f t="shared" si="727"/>
        <v>0</v>
      </c>
      <c r="AN255" s="107" t="s">
        <v>20</v>
      </c>
      <c r="AO255" s="110">
        <v>29</v>
      </c>
      <c r="AP255" s="109">
        <v>1200</v>
      </c>
      <c r="AQ255" s="109">
        <v>12000</v>
      </c>
      <c r="AR255" s="15">
        <f t="shared" si="728"/>
        <v>13200</v>
      </c>
      <c r="AS255" s="15">
        <f t="shared" si="729"/>
        <v>34800</v>
      </c>
      <c r="AT255" s="15">
        <f t="shared" si="730"/>
        <v>348000</v>
      </c>
      <c r="AU255" s="15">
        <f t="shared" si="731"/>
        <v>382800</v>
      </c>
      <c r="AV255" s="142">
        <f t="shared" si="732"/>
        <v>382800</v>
      </c>
      <c r="AW255" s="143">
        <f t="shared" si="733"/>
        <v>-25</v>
      </c>
      <c r="AX255" s="142">
        <f t="shared" si="734"/>
        <v>-382800</v>
      </c>
    </row>
    <row r="256" spans="1:50" s="14" customFormat="1" ht="22.5">
      <c r="A256" s="160">
        <v>243</v>
      </c>
      <c r="B256" s="161"/>
      <c r="C256" s="162" t="s">
        <v>203</v>
      </c>
      <c r="D256" s="161" t="s">
        <v>20</v>
      </c>
      <c r="E256" s="190" t="s">
        <v>56</v>
      </c>
      <c r="F256" s="109"/>
      <c r="G256" s="109"/>
      <c r="H256" s="164">
        <f t="shared" ref="H256" si="735">SUM(F256:G256)</f>
        <v>0</v>
      </c>
      <c r="I256" s="164">
        <f t="shared" si="711"/>
        <v>0</v>
      </c>
      <c r="J256" s="164">
        <f t="shared" si="712"/>
        <v>0</v>
      </c>
      <c r="K256" s="165">
        <f t="shared" si="713"/>
        <v>0</v>
      </c>
      <c r="L256" s="57">
        <v>0</v>
      </c>
      <c r="M256" s="16"/>
      <c r="P256" s="107" t="s">
        <v>20</v>
      </c>
      <c r="Q256" s="110"/>
      <c r="R256" s="109">
        <v>1800</v>
      </c>
      <c r="S256" s="109">
        <v>16800</v>
      </c>
      <c r="T256" s="15">
        <f t="shared" ref="T256:T258" si="736">SUM(R256:S256)</f>
        <v>18600</v>
      </c>
      <c r="U256" s="15">
        <f t="shared" si="715"/>
        <v>0</v>
      </c>
      <c r="V256" s="15">
        <f t="shared" si="716"/>
        <v>0</v>
      </c>
      <c r="W256" s="15">
        <f t="shared" si="717"/>
        <v>0</v>
      </c>
      <c r="X256" s="142">
        <f t="shared" si="718"/>
        <v>0</v>
      </c>
      <c r="Y256" s="143">
        <f t="shared" si="719"/>
        <v>4</v>
      </c>
      <c r="Z256" s="142">
        <f t="shared" si="720"/>
        <v>0</v>
      </c>
      <c r="AB256" s="107" t="s">
        <v>20</v>
      </c>
      <c r="AC256" s="110">
        <v>0</v>
      </c>
      <c r="AD256" s="109">
        <v>1800</v>
      </c>
      <c r="AE256" s="109">
        <v>16800</v>
      </c>
      <c r="AF256" s="15">
        <f t="shared" ref="AF256:AF258" si="737">SUM(AD256:AE256)</f>
        <v>18600</v>
      </c>
      <c r="AG256" s="15">
        <f t="shared" si="722"/>
        <v>0</v>
      </c>
      <c r="AH256" s="15">
        <f t="shared" si="723"/>
        <v>0</v>
      </c>
      <c r="AI256" s="15">
        <f t="shared" si="724"/>
        <v>0</v>
      </c>
      <c r="AJ256" s="142">
        <f t="shared" si="725"/>
        <v>0</v>
      </c>
      <c r="AK256" s="143">
        <f t="shared" si="726"/>
        <v>4</v>
      </c>
      <c r="AL256" s="142">
        <f t="shared" si="727"/>
        <v>0</v>
      </c>
      <c r="AN256" s="107" t="s">
        <v>20</v>
      </c>
      <c r="AO256" s="110">
        <v>21</v>
      </c>
      <c r="AP256" s="109">
        <v>1800</v>
      </c>
      <c r="AQ256" s="109">
        <v>16800</v>
      </c>
      <c r="AR256" s="15">
        <f t="shared" ref="AR256:AR284" si="738">SUM(AP256:AQ256)</f>
        <v>18600</v>
      </c>
      <c r="AS256" s="15">
        <f t="shared" si="729"/>
        <v>37800</v>
      </c>
      <c r="AT256" s="15">
        <f t="shared" si="730"/>
        <v>352800</v>
      </c>
      <c r="AU256" s="15">
        <f t="shared" si="731"/>
        <v>390600</v>
      </c>
      <c r="AV256" s="142">
        <f t="shared" si="732"/>
        <v>390600</v>
      </c>
      <c r="AW256" s="143">
        <f t="shared" si="733"/>
        <v>-17</v>
      </c>
      <c r="AX256" s="142">
        <f t="shared" si="734"/>
        <v>-390600</v>
      </c>
    </row>
    <row r="257" spans="1:50" s="14" customFormat="1" ht="11.25">
      <c r="A257" s="160">
        <v>244</v>
      </c>
      <c r="B257" s="161"/>
      <c r="C257" s="162" t="s">
        <v>204</v>
      </c>
      <c r="D257" s="161" t="s">
        <v>20</v>
      </c>
      <c r="E257" s="190" t="s">
        <v>56</v>
      </c>
      <c r="F257" s="109"/>
      <c r="G257" s="109"/>
      <c r="H257" s="164">
        <f t="shared" ref="H257:H258" si="739">SUM(F257:G257)</f>
        <v>0</v>
      </c>
      <c r="I257" s="164">
        <f t="shared" ref="I257:I258" si="740">ROUND(E257*F257,2)</f>
        <v>0</v>
      </c>
      <c r="J257" s="164">
        <f t="shared" ref="J257:J258" si="741">ROUND(E257*G257,2)</f>
        <v>0</v>
      </c>
      <c r="K257" s="165">
        <f t="shared" ref="K257:K258" si="742">ROUND(E257*H257,2)</f>
        <v>0</v>
      </c>
      <c r="L257" s="57">
        <v>0</v>
      </c>
      <c r="M257" s="16"/>
      <c r="P257" s="107" t="s">
        <v>20</v>
      </c>
      <c r="Q257" s="110"/>
      <c r="R257" s="109">
        <v>0</v>
      </c>
      <c r="S257" s="109">
        <v>7200</v>
      </c>
      <c r="T257" s="15">
        <f t="shared" si="736"/>
        <v>7200</v>
      </c>
      <c r="U257" s="15">
        <f t="shared" ref="U257:U258" si="743">ROUND(Q257*R257,2)</f>
        <v>0</v>
      </c>
      <c r="V257" s="15">
        <f t="shared" ref="V257:V258" si="744">ROUND(Q257*S257,2)</f>
        <v>0</v>
      </c>
      <c r="W257" s="15">
        <f t="shared" ref="W257:W258" si="745">ROUND(Q257*T257,2)</f>
        <v>0</v>
      </c>
      <c r="X257" s="142">
        <f t="shared" ref="X257:X258" si="746">W257</f>
        <v>0</v>
      </c>
      <c r="Y257" s="143">
        <f t="shared" ref="Y257:Y258" si="747">E257-Q257</f>
        <v>4</v>
      </c>
      <c r="Z257" s="142">
        <f t="shared" ref="Z257:Z258" si="748">K257-X257</f>
        <v>0</v>
      </c>
      <c r="AB257" s="107" t="s">
        <v>20</v>
      </c>
      <c r="AC257" s="110">
        <v>0</v>
      </c>
      <c r="AD257" s="109">
        <v>0</v>
      </c>
      <c r="AE257" s="109">
        <v>7200</v>
      </c>
      <c r="AF257" s="15">
        <f t="shared" si="737"/>
        <v>7200</v>
      </c>
      <c r="AG257" s="15">
        <f t="shared" ref="AG257:AG258" si="749">ROUND(AC257*AD257,2)</f>
        <v>0</v>
      </c>
      <c r="AH257" s="15">
        <f t="shared" ref="AH257:AH258" si="750">ROUND(AC257*AE257,2)</f>
        <v>0</v>
      </c>
      <c r="AI257" s="15">
        <f t="shared" ref="AI257:AI258" si="751">ROUND(AC257*AF257,2)</f>
        <v>0</v>
      </c>
      <c r="AJ257" s="142">
        <f t="shared" ref="AJ257:AJ258" si="752">AI257</f>
        <v>0</v>
      </c>
      <c r="AK257" s="143">
        <f t="shared" ref="AK257:AK258" si="753">E257-Q257-AC257</f>
        <v>4</v>
      </c>
      <c r="AL257" s="142">
        <f t="shared" ref="AL257:AL258" si="754">K257-X257-AJ257</f>
        <v>0</v>
      </c>
      <c r="AN257" s="107" t="s">
        <v>20</v>
      </c>
      <c r="AO257" s="110">
        <v>8</v>
      </c>
      <c r="AP257" s="109">
        <v>0</v>
      </c>
      <c r="AQ257" s="109">
        <v>7200</v>
      </c>
      <c r="AR257" s="15">
        <f t="shared" ref="AR257:AR258" si="755">SUM(AP257:AQ257)</f>
        <v>7200</v>
      </c>
      <c r="AS257" s="15">
        <f t="shared" ref="AS257:AS258" si="756">ROUND(AO257*AP257,2)</f>
        <v>0</v>
      </c>
      <c r="AT257" s="15">
        <f t="shared" ref="AT257:AT258" si="757">ROUND(AO257*AQ257,2)</f>
        <v>57600</v>
      </c>
      <c r="AU257" s="15">
        <f t="shared" ref="AU257:AU258" si="758">ROUND(AO257*AR257,2)</f>
        <v>57600</v>
      </c>
      <c r="AV257" s="142">
        <f t="shared" ref="AV257:AV258" si="759">AU257</f>
        <v>57600</v>
      </c>
      <c r="AW257" s="143">
        <f t="shared" ref="AW257:AW258" si="760">E257-Q257-AC257-AO257</f>
        <v>-4</v>
      </c>
      <c r="AX257" s="142">
        <f t="shared" ref="AX257:AX258" si="761">K257-X257-AJ257-AV257</f>
        <v>-57600</v>
      </c>
    </row>
    <row r="258" spans="1:50" s="14" customFormat="1" ht="11.25">
      <c r="A258" s="160">
        <v>245</v>
      </c>
      <c r="B258" s="161"/>
      <c r="C258" s="204" t="s">
        <v>205</v>
      </c>
      <c r="D258" s="205" t="s">
        <v>20</v>
      </c>
      <c r="E258" s="206" t="s">
        <v>56</v>
      </c>
      <c r="F258" s="207"/>
      <c r="G258" s="207"/>
      <c r="H258" s="164">
        <f t="shared" si="739"/>
        <v>0</v>
      </c>
      <c r="I258" s="164">
        <f t="shared" si="740"/>
        <v>0</v>
      </c>
      <c r="J258" s="164">
        <f t="shared" si="741"/>
        <v>0</v>
      </c>
      <c r="K258" s="165">
        <f t="shared" si="742"/>
        <v>0</v>
      </c>
      <c r="L258" s="57">
        <v>0</v>
      </c>
      <c r="M258" s="16"/>
      <c r="P258" s="107" t="s">
        <v>20</v>
      </c>
      <c r="Q258" s="110"/>
      <c r="R258" s="109"/>
      <c r="S258" s="109">
        <v>28800</v>
      </c>
      <c r="T258" s="15">
        <f t="shared" si="736"/>
        <v>28800</v>
      </c>
      <c r="U258" s="15">
        <f t="shared" si="743"/>
        <v>0</v>
      </c>
      <c r="V258" s="15">
        <f t="shared" si="744"/>
        <v>0</v>
      </c>
      <c r="W258" s="15">
        <f t="shared" si="745"/>
        <v>0</v>
      </c>
      <c r="X258" s="142">
        <f t="shared" si="746"/>
        <v>0</v>
      </c>
      <c r="Y258" s="143">
        <f t="shared" si="747"/>
        <v>4</v>
      </c>
      <c r="Z258" s="142">
        <f t="shared" si="748"/>
        <v>0</v>
      </c>
      <c r="AB258" s="107" t="s">
        <v>20</v>
      </c>
      <c r="AC258" s="110">
        <v>0</v>
      </c>
      <c r="AD258" s="109"/>
      <c r="AE258" s="109">
        <v>28800</v>
      </c>
      <c r="AF258" s="15">
        <f t="shared" si="737"/>
        <v>28800</v>
      </c>
      <c r="AG258" s="15">
        <f t="shared" si="749"/>
        <v>0</v>
      </c>
      <c r="AH258" s="15">
        <f t="shared" si="750"/>
        <v>0</v>
      </c>
      <c r="AI258" s="15">
        <f t="shared" si="751"/>
        <v>0</v>
      </c>
      <c r="AJ258" s="142">
        <f t="shared" si="752"/>
        <v>0</v>
      </c>
      <c r="AK258" s="143">
        <f t="shared" si="753"/>
        <v>4</v>
      </c>
      <c r="AL258" s="142">
        <f t="shared" si="754"/>
        <v>0</v>
      </c>
      <c r="AN258" s="107" t="s">
        <v>20</v>
      </c>
      <c r="AO258" s="110">
        <v>0</v>
      </c>
      <c r="AP258" s="109"/>
      <c r="AQ258" s="109">
        <v>28800</v>
      </c>
      <c r="AR258" s="15">
        <f t="shared" si="755"/>
        <v>28800</v>
      </c>
      <c r="AS258" s="15">
        <f t="shared" si="756"/>
        <v>0</v>
      </c>
      <c r="AT258" s="15">
        <f t="shared" si="757"/>
        <v>0</v>
      </c>
      <c r="AU258" s="15">
        <f t="shared" si="758"/>
        <v>0</v>
      </c>
      <c r="AV258" s="142">
        <f t="shared" si="759"/>
        <v>0</v>
      </c>
      <c r="AW258" s="143">
        <f t="shared" si="760"/>
        <v>4</v>
      </c>
      <c r="AX258" s="142">
        <f t="shared" si="761"/>
        <v>0</v>
      </c>
    </row>
    <row r="259" spans="1:50" s="14" customFormat="1" ht="33.75">
      <c r="A259" s="160">
        <v>246</v>
      </c>
      <c r="B259" s="161"/>
      <c r="C259" s="204" t="s">
        <v>306</v>
      </c>
      <c r="D259" s="205" t="s">
        <v>20</v>
      </c>
      <c r="E259" s="206" t="s">
        <v>54</v>
      </c>
      <c r="F259" s="207"/>
      <c r="G259" s="207"/>
      <c r="H259" s="164">
        <f t="shared" si="710"/>
        <v>0</v>
      </c>
      <c r="I259" s="164">
        <f t="shared" si="711"/>
        <v>0</v>
      </c>
      <c r="J259" s="164">
        <f t="shared" si="712"/>
        <v>0</v>
      </c>
      <c r="K259" s="165">
        <f t="shared" si="713"/>
        <v>0</v>
      </c>
      <c r="L259" s="57">
        <v>0</v>
      </c>
      <c r="M259" s="16"/>
      <c r="P259" s="107" t="s">
        <v>20</v>
      </c>
      <c r="Q259" s="110"/>
      <c r="R259" s="109">
        <v>120</v>
      </c>
      <c r="S259" s="109">
        <v>14400</v>
      </c>
      <c r="T259" s="15">
        <f t="shared" ref="T259:T263" si="762">SUM(R259:S259)</f>
        <v>14520</v>
      </c>
      <c r="U259" s="15">
        <f t="shared" si="715"/>
        <v>0</v>
      </c>
      <c r="V259" s="15">
        <f t="shared" si="716"/>
        <v>0</v>
      </c>
      <c r="W259" s="15">
        <f t="shared" si="717"/>
        <v>0</v>
      </c>
      <c r="X259" s="142">
        <f t="shared" si="718"/>
        <v>0</v>
      </c>
      <c r="Y259" s="143">
        <f t="shared" si="719"/>
        <v>1</v>
      </c>
      <c r="Z259" s="142">
        <f t="shared" si="720"/>
        <v>0</v>
      </c>
      <c r="AB259" s="107" t="s">
        <v>20</v>
      </c>
      <c r="AC259" s="110">
        <v>0</v>
      </c>
      <c r="AD259" s="109">
        <v>120</v>
      </c>
      <c r="AE259" s="109">
        <v>14400</v>
      </c>
      <c r="AF259" s="15">
        <f t="shared" ref="AF259:AF263" si="763">SUM(AD259:AE259)</f>
        <v>14520</v>
      </c>
      <c r="AG259" s="15">
        <f t="shared" si="722"/>
        <v>0</v>
      </c>
      <c r="AH259" s="15">
        <f t="shared" si="723"/>
        <v>0</v>
      </c>
      <c r="AI259" s="15">
        <f t="shared" si="724"/>
        <v>0</v>
      </c>
      <c r="AJ259" s="142">
        <f t="shared" si="725"/>
        <v>0</v>
      </c>
      <c r="AK259" s="143">
        <f t="shared" si="726"/>
        <v>1</v>
      </c>
      <c r="AL259" s="142">
        <f t="shared" si="727"/>
        <v>0</v>
      </c>
      <c r="AN259" s="107" t="s">
        <v>20</v>
      </c>
      <c r="AO259" s="110">
        <v>8</v>
      </c>
      <c r="AP259" s="109">
        <v>120</v>
      </c>
      <c r="AQ259" s="109">
        <v>14400</v>
      </c>
      <c r="AR259" s="15">
        <f t="shared" si="738"/>
        <v>14520</v>
      </c>
      <c r="AS259" s="15">
        <f t="shared" si="729"/>
        <v>960</v>
      </c>
      <c r="AT259" s="15">
        <f t="shared" si="730"/>
        <v>115200</v>
      </c>
      <c r="AU259" s="15">
        <f t="shared" si="731"/>
        <v>116160</v>
      </c>
      <c r="AV259" s="142">
        <f t="shared" si="732"/>
        <v>116160</v>
      </c>
      <c r="AW259" s="143">
        <f t="shared" si="733"/>
        <v>-7</v>
      </c>
      <c r="AX259" s="142">
        <f t="shared" si="734"/>
        <v>-116160</v>
      </c>
    </row>
    <row r="260" spans="1:50" s="14" customFormat="1" ht="11.25">
      <c r="A260" s="160">
        <v>247</v>
      </c>
      <c r="B260" s="161"/>
      <c r="C260" s="204" t="s">
        <v>307</v>
      </c>
      <c r="D260" s="205" t="s">
        <v>20</v>
      </c>
      <c r="E260" s="206" t="s">
        <v>54</v>
      </c>
      <c r="F260" s="207"/>
      <c r="G260" s="207"/>
      <c r="H260" s="164">
        <f t="shared" si="710"/>
        <v>0</v>
      </c>
      <c r="I260" s="164">
        <f t="shared" si="711"/>
        <v>0</v>
      </c>
      <c r="J260" s="164">
        <f t="shared" si="712"/>
        <v>0</v>
      </c>
      <c r="K260" s="165">
        <f t="shared" si="713"/>
        <v>0</v>
      </c>
      <c r="L260" s="57">
        <v>0</v>
      </c>
      <c r="M260" s="16"/>
      <c r="P260" s="107" t="s">
        <v>20</v>
      </c>
      <c r="Q260" s="110"/>
      <c r="R260" s="109">
        <v>0</v>
      </c>
      <c r="S260" s="109">
        <v>7200</v>
      </c>
      <c r="T260" s="15">
        <f t="shared" si="762"/>
        <v>7200</v>
      </c>
      <c r="U260" s="15">
        <f t="shared" si="715"/>
        <v>0</v>
      </c>
      <c r="V260" s="15">
        <f t="shared" si="716"/>
        <v>0</v>
      </c>
      <c r="W260" s="15">
        <f t="shared" si="717"/>
        <v>0</v>
      </c>
      <c r="X260" s="142">
        <f t="shared" si="718"/>
        <v>0</v>
      </c>
      <c r="Y260" s="143">
        <f t="shared" si="719"/>
        <v>1</v>
      </c>
      <c r="Z260" s="142">
        <f t="shared" si="720"/>
        <v>0</v>
      </c>
      <c r="AB260" s="107" t="s">
        <v>20</v>
      </c>
      <c r="AC260" s="110">
        <v>0</v>
      </c>
      <c r="AD260" s="109">
        <v>0</v>
      </c>
      <c r="AE260" s="109">
        <v>7200</v>
      </c>
      <c r="AF260" s="15">
        <f t="shared" si="763"/>
        <v>7200</v>
      </c>
      <c r="AG260" s="15">
        <f t="shared" si="722"/>
        <v>0</v>
      </c>
      <c r="AH260" s="15">
        <f t="shared" si="723"/>
        <v>0</v>
      </c>
      <c r="AI260" s="15">
        <f t="shared" si="724"/>
        <v>0</v>
      </c>
      <c r="AJ260" s="142">
        <f t="shared" si="725"/>
        <v>0</v>
      </c>
      <c r="AK260" s="143">
        <f t="shared" si="726"/>
        <v>1</v>
      </c>
      <c r="AL260" s="142">
        <f t="shared" si="727"/>
        <v>0</v>
      </c>
      <c r="AN260" s="107" t="s">
        <v>20</v>
      </c>
      <c r="AO260" s="110">
        <v>8</v>
      </c>
      <c r="AP260" s="109">
        <v>0</v>
      </c>
      <c r="AQ260" s="109">
        <v>7200</v>
      </c>
      <c r="AR260" s="15">
        <f t="shared" si="738"/>
        <v>7200</v>
      </c>
      <c r="AS260" s="15">
        <f t="shared" si="729"/>
        <v>0</v>
      </c>
      <c r="AT260" s="15">
        <f t="shared" si="730"/>
        <v>57600</v>
      </c>
      <c r="AU260" s="15">
        <f t="shared" si="731"/>
        <v>57600</v>
      </c>
      <c r="AV260" s="142">
        <f t="shared" si="732"/>
        <v>57600</v>
      </c>
      <c r="AW260" s="143">
        <f t="shared" si="733"/>
        <v>-7</v>
      </c>
      <c r="AX260" s="142">
        <f t="shared" si="734"/>
        <v>-57600</v>
      </c>
    </row>
    <row r="261" spans="1:50" s="14" customFormat="1" ht="22.5">
      <c r="A261" s="160">
        <v>248</v>
      </c>
      <c r="B261" s="161"/>
      <c r="C261" s="204" t="s">
        <v>308</v>
      </c>
      <c r="D261" s="205" t="s">
        <v>20</v>
      </c>
      <c r="E261" s="206" t="s">
        <v>54</v>
      </c>
      <c r="F261" s="207"/>
      <c r="G261" s="207"/>
      <c r="H261" s="164">
        <f t="shared" si="710"/>
        <v>0</v>
      </c>
      <c r="I261" s="164">
        <f t="shared" si="711"/>
        <v>0</v>
      </c>
      <c r="J261" s="164">
        <f t="shared" si="712"/>
        <v>0</v>
      </c>
      <c r="K261" s="165">
        <f t="shared" si="713"/>
        <v>0</v>
      </c>
      <c r="L261" s="57">
        <v>0</v>
      </c>
      <c r="M261" s="16"/>
      <c r="P261" s="107" t="s">
        <v>20</v>
      </c>
      <c r="Q261" s="110"/>
      <c r="R261" s="109">
        <v>0</v>
      </c>
      <c r="S261" s="109">
        <v>14400</v>
      </c>
      <c r="T261" s="15">
        <f t="shared" si="762"/>
        <v>14400</v>
      </c>
      <c r="U261" s="15">
        <f t="shared" si="715"/>
        <v>0</v>
      </c>
      <c r="V261" s="15">
        <f t="shared" si="716"/>
        <v>0</v>
      </c>
      <c r="W261" s="15">
        <f t="shared" si="717"/>
        <v>0</v>
      </c>
      <c r="X261" s="142">
        <f t="shared" si="718"/>
        <v>0</v>
      </c>
      <c r="Y261" s="143">
        <f t="shared" si="719"/>
        <v>1</v>
      </c>
      <c r="Z261" s="142">
        <f t="shared" si="720"/>
        <v>0</v>
      </c>
      <c r="AB261" s="107" t="s">
        <v>20</v>
      </c>
      <c r="AC261" s="110">
        <v>0</v>
      </c>
      <c r="AD261" s="109">
        <v>0</v>
      </c>
      <c r="AE261" s="109">
        <v>14400</v>
      </c>
      <c r="AF261" s="15">
        <f t="shared" si="763"/>
        <v>14400</v>
      </c>
      <c r="AG261" s="15">
        <f t="shared" si="722"/>
        <v>0</v>
      </c>
      <c r="AH261" s="15">
        <f t="shared" si="723"/>
        <v>0</v>
      </c>
      <c r="AI261" s="15">
        <f t="shared" si="724"/>
        <v>0</v>
      </c>
      <c r="AJ261" s="142">
        <f t="shared" si="725"/>
        <v>0</v>
      </c>
      <c r="AK261" s="143">
        <f t="shared" si="726"/>
        <v>1</v>
      </c>
      <c r="AL261" s="142">
        <f t="shared" si="727"/>
        <v>0</v>
      </c>
      <c r="AN261" s="107" t="s">
        <v>20</v>
      </c>
      <c r="AO261" s="110">
        <v>8</v>
      </c>
      <c r="AP261" s="109">
        <v>0</v>
      </c>
      <c r="AQ261" s="109">
        <v>14400</v>
      </c>
      <c r="AR261" s="15">
        <f t="shared" si="738"/>
        <v>14400</v>
      </c>
      <c r="AS261" s="15">
        <f t="shared" si="729"/>
        <v>0</v>
      </c>
      <c r="AT261" s="15">
        <f t="shared" si="730"/>
        <v>115200</v>
      </c>
      <c r="AU261" s="15">
        <f t="shared" si="731"/>
        <v>115200</v>
      </c>
      <c r="AV261" s="142">
        <f t="shared" si="732"/>
        <v>115200</v>
      </c>
      <c r="AW261" s="143">
        <f t="shared" si="733"/>
        <v>-7</v>
      </c>
      <c r="AX261" s="142">
        <f t="shared" si="734"/>
        <v>-115200</v>
      </c>
    </row>
    <row r="262" spans="1:50" s="14" customFormat="1" ht="22.5">
      <c r="A262" s="160">
        <v>249</v>
      </c>
      <c r="B262" s="161"/>
      <c r="C262" s="204" t="s">
        <v>309</v>
      </c>
      <c r="D262" s="205" t="s">
        <v>20</v>
      </c>
      <c r="E262" s="206" t="s">
        <v>54</v>
      </c>
      <c r="F262" s="207"/>
      <c r="G262" s="207"/>
      <c r="H262" s="164">
        <f t="shared" si="710"/>
        <v>0</v>
      </c>
      <c r="I262" s="164">
        <f t="shared" si="711"/>
        <v>0</v>
      </c>
      <c r="J262" s="164">
        <f t="shared" si="712"/>
        <v>0</v>
      </c>
      <c r="K262" s="165">
        <f t="shared" si="713"/>
        <v>0</v>
      </c>
      <c r="L262" s="57">
        <v>0</v>
      </c>
      <c r="M262" s="16"/>
      <c r="P262" s="107" t="s">
        <v>20</v>
      </c>
      <c r="Q262" s="110"/>
      <c r="R262" s="109">
        <v>1200</v>
      </c>
      <c r="S262" s="109">
        <v>14400</v>
      </c>
      <c r="T262" s="15">
        <f t="shared" si="762"/>
        <v>15600</v>
      </c>
      <c r="U262" s="15">
        <f t="shared" si="715"/>
        <v>0</v>
      </c>
      <c r="V262" s="15">
        <f t="shared" si="716"/>
        <v>0</v>
      </c>
      <c r="W262" s="15">
        <f t="shared" si="717"/>
        <v>0</v>
      </c>
      <c r="X262" s="142">
        <f t="shared" si="718"/>
        <v>0</v>
      </c>
      <c r="Y262" s="143">
        <f t="shared" si="719"/>
        <v>1</v>
      </c>
      <c r="Z262" s="142">
        <f t="shared" si="720"/>
        <v>0</v>
      </c>
      <c r="AB262" s="107" t="s">
        <v>20</v>
      </c>
      <c r="AC262" s="110">
        <v>0</v>
      </c>
      <c r="AD262" s="109">
        <v>1200</v>
      </c>
      <c r="AE262" s="109">
        <v>14400</v>
      </c>
      <c r="AF262" s="15">
        <f t="shared" si="763"/>
        <v>15600</v>
      </c>
      <c r="AG262" s="15">
        <f t="shared" si="722"/>
        <v>0</v>
      </c>
      <c r="AH262" s="15">
        <f t="shared" si="723"/>
        <v>0</v>
      </c>
      <c r="AI262" s="15">
        <f t="shared" si="724"/>
        <v>0</v>
      </c>
      <c r="AJ262" s="142">
        <f t="shared" si="725"/>
        <v>0</v>
      </c>
      <c r="AK262" s="143">
        <f t="shared" si="726"/>
        <v>1</v>
      </c>
      <c r="AL262" s="142">
        <f t="shared" si="727"/>
        <v>0</v>
      </c>
      <c r="AN262" s="107" t="s">
        <v>20</v>
      </c>
      <c r="AO262" s="110">
        <v>0</v>
      </c>
      <c r="AP262" s="109">
        <v>1200</v>
      </c>
      <c r="AQ262" s="109">
        <v>14400</v>
      </c>
      <c r="AR262" s="15">
        <f t="shared" si="738"/>
        <v>15600</v>
      </c>
      <c r="AS262" s="15">
        <f t="shared" si="729"/>
        <v>0</v>
      </c>
      <c r="AT262" s="15">
        <f t="shared" si="730"/>
        <v>0</v>
      </c>
      <c r="AU262" s="15">
        <f t="shared" si="731"/>
        <v>0</v>
      </c>
      <c r="AV262" s="142">
        <f t="shared" si="732"/>
        <v>0</v>
      </c>
      <c r="AW262" s="143">
        <f t="shared" si="733"/>
        <v>1</v>
      </c>
      <c r="AX262" s="142">
        <f t="shared" si="734"/>
        <v>0</v>
      </c>
    </row>
    <row r="263" spans="1:50" s="14" customFormat="1" ht="11.25">
      <c r="A263" s="160">
        <v>250</v>
      </c>
      <c r="B263" s="161"/>
      <c r="C263" s="204" t="s">
        <v>310</v>
      </c>
      <c r="D263" s="205" t="s">
        <v>20</v>
      </c>
      <c r="E263" s="206" t="s">
        <v>54</v>
      </c>
      <c r="F263" s="207"/>
      <c r="G263" s="207"/>
      <c r="H263" s="164">
        <f t="shared" si="710"/>
        <v>0</v>
      </c>
      <c r="I263" s="164">
        <f t="shared" si="711"/>
        <v>0</v>
      </c>
      <c r="J263" s="164">
        <f t="shared" si="712"/>
        <v>0</v>
      </c>
      <c r="K263" s="165">
        <f t="shared" si="713"/>
        <v>0</v>
      </c>
      <c r="L263" s="57">
        <v>0</v>
      </c>
      <c r="M263" s="16"/>
      <c r="P263" s="107" t="s">
        <v>20</v>
      </c>
      <c r="Q263" s="110"/>
      <c r="R263" s="109"/>
      <c r="S263" s="109">
        <v>28800</v>
      </c>
      <c r="T263" s="15">
        <f t="shared" si="762"/>
        <v>28800</v>
      </c>
      <c r="U263" s="15">
        <f t="shared" si="715"/>
        <v>0</v>
      </c>
      <c r="V263" s="15">
        <f t="shared" si="716"/>
        <v>0</v>
      </c>
      <c r="W263" s="15">
        <f t="shared" si="717"/>
        <v>0</v>
      </c>
      <c r="X263" s="142">
        <f t="shared" si="718"/>
        <v>0</v>
      </c>
      <c r="Y263" s="143">
        <f t="shared" si="719"/>
        <v>1</v>
      </c>
      <c r="Z263" s="142">
        <f t="shared" si="720"/>
        <v>0</v>
      </c>
      <c r="AB263" s="107" t="s">
        <v>20</v>
      </c>
      <c r="AC263" s="110">
        <v>0</v>
      </c>
      <c r="AD263" s="109"/>
      <c r="AE263" s="109">
        <v>28800</v>
      </c>
      <c r="AF263" s="15">
        <f t="shared" si="763"/>
        <v>28800</v>
      </c>
      <c r="AG263" s="15">
        <f t="shared" si="722"/>
        <v>0</v>
      </c>
      <c r="AH263" s="15">
        <f t="shared" si="723"/>
        <v>0</v>
      </c>
      <c r="AI263" s="15">
        <f t="shared" si="724"/>
        <v>0</v>
      </c>
      <c r="AJ263" s="142">
        <f t="shared" si="725"/>
        <v>0</v>
      </c>
      <c r="AK263" s="143">
        <f t="shared" si="726"/>
        <v>1</v>
      </c>
      <c r="AL263" s="142">
        <f t="shared" si="727"/>
        <v>0</v>
      </c>
      <c r="AN263" s="107" t="s">
        <v>20</v>
      </c>
      <c r="AO263" s="110">
        <v>0</v>
      </c>
      <c r="AP263" s="109"/>
      <c r="AQ263" s="109">
        <v>28800</v>
      </c>
      <c r="AR263" s="15">
        <f t="shared" si="738"/>
        <v>28800</v>
      </c>
      <c r="AS263" s="15">
        <f t="shared" si="729"/>
        <v>0</v>
      </c>
      <c r="AT263" s="15">
        <f t="shared" si="730"/>
        <v>0</v>
      </c>
      <c r="AU263" s="15">
        <f t="shared" si="731"/>
        <v>0</v>
      </c>
      <c r="AV263" s="142">
        <f t="shared" si="732"/>
        <v>0</v>
      </c>
      <c r="AW263" s="143">
        <f t="shared" si="733"/>
        <v>1</v>
      </c>
      <c r="AX263" s="142">
        <f t="shared" si="734"/>
        <v>0</v>
      </c>
    </row>
    <row r="264" spans="1:50" s="14" customFormat="1" ht="22.5">
      <c r="A264" s="160">
        <v>251</v>
      </c>
      <c r="B264" s="161"/>
      <c r="C264" s="204" t="s">
        <v>172</v>
      </c>
      <c r="D264" s="205" t="s">
        <v>20</v>
      </c>
      <c r="E264" s="206">
        <v>1</v>
      </c>
      <c r="F264" s="207"/>
      <c r="G264" s="207"/>
      <c r="H264" s="164">
        <f t="shared" si="710"/>
        <v>0</v>
      </c>
      <c r="I264" s="164">
        <f t="shared" si="711"/>
        <v>0</v>
      </c>
      <c r="J264" s="164">
        <f t="shared" si="712"/>
        <v>0</v>
      </c>
      <c r="K264" s="165">
        <f t="shared" si="713"/>
        <v>0</v>
      </c>
      <c r="L264" s="57">
        <v>0</v>
      </c>
      <c r="M264" s="16"/>
      <c r="P264" s="107" t="s">
        <v>20</v>
      </c>
      <c r="Q264" s="110"/>
      <c r="R264" s="109"/>
      <c r="S264" s="109">
        <v>72000</v>
      </c>
      <c r="T264" s="15">
        <f t="shared" ref="T264:T265" si="764">SUM(R264:S264)</f>
        <v>72000</v>
      </c>
      <c r="U264" s="15">
        <f t="shared" si="715"/>
        <v>0</v>
      </c>
      <c r="V264" s="15">
        <f t="shared" si="716"/>
        <v>0</v>
      </c>
      <c r="W264" s="15">
        <f t="shared" si="717"/>
        <v>0</v>
      </c>
      <c r="X264" s="142">
        <f t="shared" si="718"/>
        <v>0</v>
      </c>
      <c r="Y264" s="143">
        <f t="shared" si="719"/>
        <v>1</v>
      </c>
      <c r="Z264" s="142">
        <f t="shared" si="720"/>
        <v>0</v>
      </c>
      <c r="AB264" s="107" t="s">
        <v>20</v>
      </c>
      <c r="AC264" s="110">
        <v>0</v>
      </c>
      <c r="AD264" s="109"/>
      <c r="AE264" s="109">
        <v>72000</v>
      </c>
      <c r="AF264" s="15">
        <f t="shared" ref="AF264:AF265" si="765">SUM(AD264:AE264)</f>
        <v>72000</v>
      </c>
      <c r="AG264" s="15">
        <f t="shared" si="722"/>
        <v>0</v>
      </c>
      <c r="AH264" s="15">
        <f t="shared" si="723"/>
        <v>0</v>
      </c>
      <c r="AI264" s="15">
        <f t="shared" si="724"/>
        <v>0</v>
      </c>
      <c r="AJ264" s="142">
        <f t="shared" si="725"/>
        <v>0</v>
      </c>
      <c r="AK264" s="143">
        <f t="shared" si="726"/>
        <v>1</v>
      </c>
      <c r="AL264" s="142">
        <f t="shared" si="727"/>
        <v>0</v>
      </c>
      <c r="AN264" s="107" t="s">
        <v>20</v>
      </c>
      <c r="AO264" s="110">
        <v>1</v>
      </c>
      <c r="AP264" s="109"/>
      <c r="AQ264" s="109">
        <v>72000</v>
      </c>
      <c r="AR264" s="15">
        <f t="shared" si="738"/>
        <v>72000</v>
      </c>
      <c r="AS264" s="15">
        <f t="shared" si="729"/>
        <v>0</v>
      </c>
      <c r="AT264" s="15">
        <f t="shared" si="730"/>
        <v>72000</v>
      </c>
      <c r="AU264" s="15">
        <f t="shared" si="731"/>
        <v>72000</v>
      </c>
      <c r="AV264" s="142">
        <f t="shared" si="732"/>
        <v>72000</v>
      </c>
      <c r="AW264" s="143">
        <f t="shared" si="733"/>
        <v>0</v>
      </c>
      <c r="AX264" s="142">
        <f t="shared" si="734"/>
        <v>-72000</v>
      </c>
    </row>
    <row r="265" spans="1:50" s="14" customFormat="1" ht="22.5">
      <c r="A265" s="160">
        <v>252</v>
      </c>
      <c r="B265" s="161"/>
      <c r="C265" s="204" t="s">
        <v>305</v>
      </c>
      <c r="D265" s="205" t="s">
        <v>20</v>
      </c>
      <c r="E265" s="206">
        <v>1</v>
      </c>
      <c r="F265" s="207"/>
      <c r="G265" s="207"/>
      <c r="H265" s="164">
        <f t="shared" si="710"/>
        <v>0</v>
      </c>
      <c r="I265" s="164">
        <f t="shared" si="711"/>
        <v>0</v>
      </c>
      <c r="J265" s="164">
        <f t="shared" si="712"/>
        <v>0</v>
      </c>
      <c r="K265" s="165">
        <f t="shared" si="713"/>
        <v>0</v>
      </c>
      <c r="L265" s="57">
        <v>0</v>
      </c>
      <c r="M265" s="16"/>
      <c r="P265" s="107" t="s">
        <v>20</v>
      </c>
      <c r="Q265" s="110"/>
      <c r="R265" s="109"/>
      <c r="S265" s="109">
        <v>72000</v>
      </c>
      <c r="T265" s="15">
        <f t="shared" si="764"/>
        <v>72000</v>
      </c>
      <c r="U265" s="15">
        <f t="shared" si="715"/>
        <v>0</v>
      </c>
      <c r="V265" s="15">
        <f t="shared" si="716"/>
        <v>0</v>
      </c>
      <c r="W265" s="15">
        <f t="shared" si="717"/>
        <v>0</v>
      </c>
      <c r="X265" s="142">
        <f t="shared" si="718"/>
        <v>0</v>
      </c>
      <c r="Y265" s="143">
        <f t="shared" si="719"/>
        <v>1</v>
      </c>
      <c r="Z265" s="142">
        <f t="shared" si="720"/>
        <v>0</v>
      </c>
      <c r="AB265" s="107" t="s">
        <v>20</v>
      </c>
      <c r="AC265" s="110">
        <v>0</v>
      </c>
      <c r="AD265" s="109"/>
      <c r="AE265" s="109">
        <v>72000</v>
      </c>
      <c r="AF265" s="15">
        <f t="shared" si="765"/>
        <v>72000</v>
      </c>
      <c r="AG265" s="15">
        <f t="shared" si="722"/>
        <v>0</v>
      </c>
      <c r="AH265" s="15">
        <f t="shared" si="723"/>
        <v>0</v>
      </c>
      <c r="AI265" s="15">
        <f t="shared" si="724"/>
        <v>0</v>
      </c>
      <c r="AJ265" s="142">
        <f t="shared" si="725"/>
        <v>0</v>
      </c>
      <c r="AK265" s="143">
        <f t="shared" si="726"/>
        <v>1</v>
      </c>
      <c r="AL265" s="142">
        <f t="shared" si="727"/>
        <v>0</v>
      </c>
      <c r="AN265" s="107" t="s">
        <v>20</v>
      </c>
      <c r="AO265" s="110">
        <v>1</v>
      </c>
      <c r="AP265" s="109"/>
      <c r="AQ265" s="109">
        <v>72000</v>
      </c>
      <c r="AR265" s="15">
        <f t="shared" si="738"/>
        <v>72000</v>
      </c>
      <c r="AS265" s="15">
        <f t="shared" si="729"/>
        <v>0</v>
      </c>
      <c r="AT265" s="15">
        <f t="shared" si="730"/>
        <v>72000</v>
      </c>
      <c r="AU265" s="15">
        <f t="shared" si="731"/>
        <v>72000</v>
      </c>
      <c r="AV265" s="142">
        <f t="shared" si="732"/>
        <v>72000</v>
      </c>
      <c r="AW265" s="143">
        <f t="shared" si="733"/>
        <v>0</v>
      </c>
      <c r="AX265" s="142">
        <f t="shared" si="734"/>
        <v>-72000</v>
      </c>
    </row>
    <row r="266" spans="1:50" s="14" customFormat="1" ht="22.5">
      <c r="A266" s="160">
        <v>253</v>
      </c>
      <c r="B266" s="161"/>
      <c r="C266" s="162" t="s">
        <v>52</v>
      </c>
      <c r="D266" s="161" t="s">
        <v>20</v>
      </c>
      <c r="E266" s="190">
        <v>1</v>
      </c>
      <c r="F266" s="109"/>
      <c r="G266" s="109"/>
      <c r="H266" s="164">
        <f t="shared" si="710"/>
        <v>0</v>
      </c>
      <c r="I266" s="164">
        <f t="shared" si="711"/>
        <v>0</v>
      </c>
      <c r="J266" s="164">
        <f t="shared" si="712"/>
        <v>0</v>
      </c>
      <c r="K266" s="165">
        <f t="shared" si="713"/>
        <v>0</v>
      </c>
      <c r="L266" s="57">
        <v>0</v>
      </c>
      <c r="M266" s="16"/>
      <c r="N266" s="37"/>
      <c r="O266" s="37"/>
      <c r="P266" s="107" t="s">
        <v>20</v>
      </c>
      <c r="Q266" s="110"/>
      <c r="R266" s="109"/>
      <c r="S266" s="109">
        <v>72000</v>
      </c>
      <c r="T266" s="15">
        <f t="shared" ref="T266:T267" si="766">SUM(R266:S266)</f>
        <v>72000</v>
      </c>
      <c r="U266" s="15">
        <f t="shared" si="715"/>
        <v>0</v>
      </c>
      <c r="V266" s="15">
        <f t="shared" si="716"/>
        <v>0</v>
      </c>
      <c r="W266" s="15">
        <f t="shared" si="717"/>
        <v>0</v>
      </c>
      <c r="X266" s="142">
        <f t="shared" si="718"/>
        <v>0</v>
      </c>
      <c r="Y266" s="143">
        <f t="shared" si="719"/>
        <v>1</v>
      </c>
      <c r="Z266" s="142">
        <f t="shared" si="720"/>
        <v>0</v>
      </c>
      <c r="AB266" s="107" t="s">
        <v>20</v>
      </c>
      <c r="AC266" s="110">
        <v>0</v>
      </c>
      <c r="AD266" s="109"/>
      <c r="AE266" s="109">
        <v>72000</v>
      </c>
      <c r="AF266" s="15">
        <f t="shared" ref="AF266:AF267" si="767">SUM(AD266:AE266)</f>
        <v>72000</v>
      </c>
      <c r="AG266" s="15">
        <f t="shared" si="722"/>
        <v>0</v>
      </c>
      <c r="AH266" s="15">
        <f t="shared" si="723"/>
        <v>0</v>
      </c>
      <c r="AI266" s="15">
        <f t="shared" si="724"/>
        <v>0</v>
      </c>
      <c r="AJ266" s="142">
        <f t="shared" si="725"/>
        <v>0</v>
      </c>
      <c r="AK266" s="143">
        <f t="shared" si="726"/>
        <v>1</v>
      </c>
      <c r="AL266" s="142">
        <f t="shared" si="727"/>
        <v>0</v>
      </c>
      <c r="AN266" s="107" t="s">
        <v>20</v>
      </c>
      <c r="AO266" s="110">
        <v>0</v>
      </c>
      <c r="AP266" s="109"/>
      <c r="AQ266" s="109">
        <v>72000</v>
      </c>
      <c r="AR266" s="15">
        <f t="shared" si="738"/>
        <v>72000</v>
      </c>
      <c r="AS266" s="15">
        <f t="shared" si="729"/>
        <v>0</v>
      </c>
      <c r="AT266" s="15">
        <f t="shared" si="730"/>
        <v>0</v>
      </c>
      <c r="AU266" s="15">
        <f t="shared" si="731"/>
        <v>0</v>
      </c>
      <c r="AV266" s="142">
        <f t="shared" si="732"/>
        <v>0</v>
      </c>
      <c r="AW266" s="143">
        <f t="shared" si="733"/>
        <v>1</v>
      </c>
      <c r="AX266" s="142">
        <f t="shared" si="734"/>
        <v>0</v>
      </c>
    </row>
    <row r="267" spans="1:50" s="14" customFormat="1" ht="22.5">
      <c r="A267" s="160">
        <v>254</v>
      </c>
      <c r="B267" s="161"/>
      <c r="C267" s="162" t="s">
        <v>53</v>
      </c>
      <c r="D267" s="161" t="s">
        <v>20</v>
      </c>
      <c r="E267" s="190">
        <v>1</v>
      </c>
      <c r="F267" s="109"/>
      <c r="G267" s="109"/>
      <c r="H267" s="164">
        <f t="shared" si="710"/>
        <v>0</v>
      </c>
      <c r="I267" s="164">
        <f t="shared" si="711"/>
        <v>0</v>
      </c>
      <c r="J267" s="164">
        <f t="shared" si="712"/>
        <v>0</v>
      </c>
      <c r="K267" s="165">
        <f t="shared" si="713"/>
        <v>0</v>
      </c>
      <c r="L267" s="57">
        <v>0</v>
      </c>
      <c r="M267" s="16"/>
      <c r="N267" s="37"/>
      <c r="O267" s="37"/>
      <c r="P267" s="107" t="s">
        <v>20</v>
      </c>
      <c r="Q267" s="110"/>
      <c r="R267" s="109"/>
      <c r="S267" s="109">
        <v>28800</v>
      </c>
      <c r="T267" s="15">
        <f t="shared" si="766"/>
        <v>28800</v>
      </c>
      <c r="U267" s="15">
        <f t="shared" si="715"/>
        <v>0</v>
      </c>
      <c r="V267" s="15">
        <f t="shared" si="716"/>
        <v>0</v>
      </c>
      <c r="W267" s="15">
        <f t="shared" si="717"/>
        <v>0</v>
      </c>
      <c r="X267" s="142">
        <f t="shared" si="718"/>
        <v>0</v>
      </c>
      <c r="Y267" s="143">
        <f t="shared" si="719"/>
        <v>1</v>
      </c>
      <c r="Z267" s="142">
        <f t="shared" si="720"/>
        <v>0</v>
      </c>
      <c r="AB267" s="107" t="s">
        <v>20</v>
      </c>
      <c r="AC267" s="110">
        <v>0</v>
      </c>
      <c r="AD267" s="109"/>
      <c r="AE267" s="109">
        <v>28800</v>
      </c>
      <c r="AF267" s="15">
        <f t="shared" si="767"/>
        <v>28800</v>
      </c>
      <c r="AG267" s="15">
        <f t="shared" si="722"/>
        <v>0</v>
      </c>
      <c r="AH267" s="15">
        <f t="shared" si="723"/>
        <v>0</v>
      </c>
      <c r="AI267" s="15">
        <f t="shared" si="724"/>
        <v>0</v>
      </c>
      <c r="AJ267" s="142">
        <f t="shared" si="725"/>
        <v>0</v>
      </c>
      <c r="AK267" s="143">
        <f t="shared" si="726"/>
        <v>1</v>
      </c>
      <c r="AL267" s="142">
        <f t="shared" si="727"/>
        <v>0</v>
      </c>
      <c r="AN267" s="107" t="s">
        <v>20</v>
      </c>
      <c r="AO267" s="110">
        <v>0</v>
      </c>
      <c r="AP267" s="109"/>
      <c r="AQ267" s="109">
        <v>28800</v>
      </c>
      <c r="AR267" s="15">
        <f t="shared" si="738"/>
        <v>28800</v>
      </c>
      <c r="AS267" s="15">
        <f t="shared" si="729"/>
        <v>0</v>
      </c>
      <c r="AT267" s="15">
        <f t="shared" si="730"/>
        <v>0</v>
      </c>
      <c r="AU267" s="15">
        <f t="shared" si="731"/>
        <v>0</v>
      </c>
      <c r="AV267" s="142">
        <f t="shared" si="732"/>
        <v>0</v>
      </c>
      <c r="AW267" s="143">
        <f t="shared" si="733"/>
        <v>1</v>
      </c>
      <c r="AX267" s="142">
        <f t="shared" si="734"/>
        <v>0</v>
      </c>
    </row>
    <row r="268" spans="1:50" s="14" customFormat="1" ht="22.5">
      <c r="A268" s="160">
        <v>255</v>
      </c>
      <c r="B268" s="161"/>
      <c r="C268" s="162" t="s">
        <v>40</v>
      </c>
      <c r="D268" s="161" t="s">
        <v>20</v>
      </c>
      <c r="E268" s="190">
        <v>1</v>
      </c>
      <c r="F268" s="109"/>
      <c r="G268" s="109"/>
      <c r="H268" s="164">
        <f t="shared" ref="H268:H269" si="768">SUM(F268:G268)</f>
        <v>0</v>
      </c>
      <c r="I268" s="164">
        <f t="shared" si="711"/>
        <v>0</v>
      </c>
      <c r="J268" s="164">
        <f t="shared" si="712"/>
        <v>0</v>
      </c>
      <c r="K268" s="165">
        <f t="shared" si="713"/>
        <v>0</v>
      </c>
      <c r="L268" s="57">
        <v>0</v>
      </c>
      <c r="M268" s="16"/>
      <c r="P268" s="107" t="s">
        <v>20</v>
      </c>
      <c r="Q268" s="110"/>
      <c r="R268" s="109"/>
      <c r="S268" s="109">
        <v>72000</v>
      </c>
      <c r="T268" s="15">
        <f t="shared" ref="T268:T269" si="769">SUM(R268:S268)</f>
        <v>72000</v>
      </c>
      <c r="U268" s="15">
        <f t="shared" si="715"/>
        <v>0</v>
      </c>
      <c r="V268" s="15">
        <f t="shared" si="716"/>
        <v>0</v>
      </c>
      <c r="W268" s="15">
        <f t="shared" si="717"/>
        <v>0</v>
      </c>
      <c r="X268" s="142">
        <f t="shared" si="718"/>
        <v>0</v>
      </c>
      <c r="Y268" s="143">
        <f t="shared" si="719"/>
        <v>1</v>
      </c>
      <c r="Z268" s="142">
        <f t="shared" si="720"/>
        <v>0</v>
      </c>
      <c r="AB268" s="107" t="s">
        <v>20</v>
      </c>
      <c r="AC268" s="110">
        <v>0</v>
      </c>
      <c r="AD268" s="109"/>
      <c r="AE268" s="109">
        <v>72000</v>
      </c>
      <c r="AF268" s="15">
        <f t="shared" ref="AF268:AF269" si="770">SUM(AD268:AE268)</f>
        <v>72000</v>
      </c>
      <c r="AG268" s="15">
        <f t="shared" si="722"/>
        <v>0</v>
      </c>
      <c r="AH268" s="15">
        <f t="shared" si="723"/>
        <v>0</v>
      </c>
      <c r="AI268" s="15">
        <f t="shared" si="724"/>
        <v>0</v>
      </c>
      <c r="AJ268" s="142">
        <f t="shared" si="725"/>
        <v>0</v>
      </c>
      <c r="AK268" s="143">
        <f t="shared" si="726"/>
        <v>1</v>
      </c>
      <c r="AL268" s="142">
        <f t="shared" si="727"/>
        <v>0</v>
      </c>
      <c r="AN268" s="107" t="s">
        <v>20</v>
      </c>
      <c r="AO268" s="110">
        <v>0</v>
      </c>
      <c r="AP268" s="109"/>
      <c r="AQ268" s="109">
        <v>72000</v>
      </c>
      <c r="AR268" s="15">
        <f t="shared" si="738"/>
        <v>72000</v>
      </c>
      <c r="AS268" s="15">
        <f t="shared" si="729"/>
        <v>0</v>
      </c>
      <c r="AT268" s="15">
        <f t="shared" si="730"/>
        <v>0</v>
      </c>
      <c r="AU268" s="15">
        <f t="shared" si="731"/>
        <v>0</v>
      </c>
      <c r="AV268" s="142">
        <f t="shared" si="732"/>
        <v>0</v>
      </c>
      <c r="AW268" s="143">
        <f t="shared" si="733"/>
        <v>1</v>
      </c>
      <c r="AX268" s="142">
        <f t="shared" si="734"/>
        <v>0</v>
      </c>
    </row>
    <row r="269" spans="1:50" s="14" customFormat="1" ht="22.5">
      <c r="A269" s="160">
        <v>256</v>
      </c>
      <c r="B269" s="161"/>
      <c r="C269" s="162" t="s">
        <v>41</v>
      </c>
      <c r="D269" s="161" t="s">
        <v>20</v>
      </c>
      <c r="E269" s="190">
        <v>1</v>
      </c>
      <c r="F269" s="109"/>
      <c r="G269" s="109"/>
      <c r="H269" s="164">
        <f t="shared" si="768"/>
        <v>0</v>
      </c>
      <c r="I269" s="164">
        <f t="shared" si="711"/>
        <v>0</v>
      </c>
      <c r="J269" s="164">
        <f t="shared" si="712"/>
        <v>0</v>
      </c>
      <c r="K269" s="165">
        <f t="shared" si="713"/>
        <v>0</v>
      </c>
      <c r="L269" s="57">
        <v>0</v>
      </c>
      <c r="M269" s="16"/>
      <c r="P269" s="107" t="s">
        <v>20</v>
      </c>
      <c r="Q269" s="110"/>
      <c r="R269" s="109"/>
      <c r="S269" s="109">
        <v>72000</v>
      </c>
      <c r="T269" s="15">
        <f t="shared" si="769"/>
        <v>72000</v>
      </c>
      <c r="U269" s="15">
        <f t="shared" si="715"/>
        <v>0</v>
      </c>
      <c r="V269" s="15">
        <f t="shared" si="716"/>
        <v>0</v>
      </c>
      <c r="W269" s="15">
        <f t="shared" si="717"/>
        <v>0</v>
      </c>
      <c r="X269" s="142">
        <f t="shared" si="718"/>
        <v>0</v>
      </c>
      <c r="Y269" s="143">
        <f t="shared" si="719"/>
        <v>1</v>
      </c>
      <c r="Z269" s="142">
        <f t="shared" si="720"/>
        <v>0</v>
      </c>
      <c r="AB269" s="107" t="s">
        <v>20</v>
      </c>
      <c r="AC269" s="110">
        <v>0</v>
      </c>
      <c r="AD269" s="109"/>
      <c r="AE269" s="109">
        <v>72000</v>
      </c>
      <c r="AF269" s="15">
        <f t="shared" si="770"/>
        <v>72000</v>
      </c>
      <c r="AG269" s="15">
        <f t="shared" si="722"/>
        <v>0</v>
      </c>
      <c r="AH269" s="15">
        <f t="shared" si="723"/>
        <v>0</v>
      </c>
      <c r="AI269" s="15">
        <f t="shared" si="724"/>
        <v>0</v>
      </c>
      <c r="AJ269" s="142">
        <f t="shared" si="725"/>
        <v>0</v>
      </c>
      <c r="AK269" s="143">
        <f t="shared" si="726"/>
        <v>1</v>
      </c>
      <c r="AL269" s="142">
        <f t="shared" si="727"/>
        <v>0</v>
      </c>
      <c r="AN269" s="107" t="s">
        <v>20</v>
      </c>
      <c r="AO269" s="110">
        <v>0</v>
      </c>
      <c r="AP269" s="109"/>
      <c r="AQ269" s="109">
        <v>72000</v>
      </c>
      <c r="AR269" s="15">
        <f t="shared" si="738"/>
        <v>72000</v>
      </c>
      <c r="AS269" s="15">
        <f t="shared" si="729"/>
        <v>0</v>
      </c>
      <c r="AT269" s="15">
        <f t="shared" si="730"/>
        <v>0</v>
      </c>
      <c r="AU269" s="15">
        <f t="shared" si="731"/>
        <v>0</v>
      </c>
      <c r="AV269" s="142">
        <f t="shared" si="732"/>
        <v>0</v>
      </c>
      <c r="AW269" s="143">
        <f t="shared" si="733"/>
        <v>1</v>
      </c>
      <c r="AX269" s="142">
        <f t="shared" si="734"/>
        <v>0</v>
      </c>
    </row>
    <row r="270" spans="1:50" s="14" customFormat="1" ht="22.5">
      <c r="A270" s="160">
        <v>257</v>
      </c>
      <c r="B270" s="161"/>
      <c r="C270" s="162" t="s">
        <v>299</v>
      </c>
      <c r="D270" s="161" t="s">
        <v>20</v>
      </c>
      <c r="E270" s="190">
        <v>1</v>
      </c>
      <c r="F270" s="109"/>
      <c r="G270" s="109"/>
      <c r="H270" s="164">
        <f t="shared" si="710"/>
        <v>0</v>
      </c>
      <c r="I270" s="164">
        <f t="shared" si="711"/>
        <v>0</v>
      </c>
      <c r="J270" s="164">
        <f t="shared" si="712"/>
        <v>0</v>
      </c>
      <c r="K270" s="165">
        <f t="shared" si="713"/>
        <v>0</v>
      </c>
      <c r="L270" s="57">
        <v>0</v>
      </c>
      <c r="M270" s="16"/>
      <c r="P270" s="107" t="s">
        <v>20</v>
      </c>
      <c r="Q270" s="110"/>
      <c r="R270" s="109"/>
      <c r="S270" s="109">
        <v>72000</v>
      </c>
      <c r="T270" s="15">
        <f t="shared" ref="T270" si="771">SUM(R270:S270)</f>
        <v>72000</v>
      </c>
      <c r="U270" s="15">
        <f t="shared" si="715"/>
        <v>0</v>
      </c>
      <c r="V270" s="15">
        <f t="shared" si="716"/>
        <v>0</v>
      </c>
      <c r="W270" s="15">
        <f t="shared" si="717"/>
        <v>0</v>
      </c>
      <c r="X270" s="142">
        <f t="shared" si="718"/>
        <v>0</v>
      </c>
      <c r="Y270" s="143">
        <f t="shared" si="719"/>
        <v>1</v>
      </c>
      <c r="Z270" s="142">
        <f t="shared" si="720"/>
        <v>0</v>
      </c>
      <c r="AB270" s="107" t="s">
        <v>20</v>
      </c>
      <c r="AC270" s="110">
        <v>0</v>
      </c>
      <c r="AD270" s="109"/>
      <c r="AE270" s="109">
        <v>72000</v>
      </c>
      <c r="AF270" s="15">
        <f t="shared" ref="AF270" si="772">SUM(AD270:AE270)</f>
        <v>72000</v>
      </c>
      <c r="AG270" s="15">
        <f t="shared" si="722"/>
        <v>0</v>
      </c>
      <c r="AH270" s="15">
        <f t="shared" si="723"/>
        <v>0</v>
      </c>
      <c r="AI270" s="15">
        <f t="shared" si="724"/>
        <v>0</v>
      </c>
      <c r="AJ270" s="142">
        <f t="shared" si="725"/>
        <v>0</v>
      </c>
      <c r="AK270" s="143">
        <f t="shared" si="726"/>
        <v>1</v>
      </c>
      <c r="AL270" s="142">
        <f t="shared" si="727"/>
        <v>0</v>
      </c>
      <c r="AN270" s="107" t="s">
        <v>20</v>
      </c>
      <c r="AO270" s="110">
        <v>1</v>
      </c>
      <c r="AP270" s="109"/>
      <c r="AQ270" s="109">
        <v>72000</v>
      </c>
      <c r="AR270" s="15">
        <f t="shared" si="738"/>
        <v>72000</v>
      </c>
      <c r="AS270" s="15">
        <f t="shared" si="729"/>
        <v>0</v>
      </c>
      <c r="AT270" s="15">
        <f t="shared" si="730"/>
        <v>72000</v>
      </c>
      <c r="AU270" s="15">
        <f t="shared" si="731"/>
        <v>72000</v>
      </c>
      <c r="AV270" s="142">
        <f t="shared" si="732"/>
        <v>72000</v>
      </c>
      <c r="AW270" s="143">
        <f t="shared" si="733"/>
        <v>0</v>
      </c>
      <c r="AX270" s="142">
        <f t="shared" si="734"/>
        <v>-72000</v>
      </c>
    </row>
    <row r="271" spans="1:50" s="14" customFormat="1" ht="22.5">
      <c r="A271" s="160">
        <v>258</v>
      </c>
      <c r="B271" s="161"/>
      <c r="C271" s="162" t="s">
        <v>300</v>
      </c>
      <c r="D271" s="161" t="s">
        <v>20</v>
      </c>
      <c r="E271" s="190">
        <v>1</v>
      </c>
      <c r="F271" s="109"/>
      <c r="G271" s="109"/>
      <c r="H271" s="164">
        <f t="shared" ref="H271:H273" si="773">SUM(F271:G271)</f>
        <v>0</v>
      </c>
      <c r="I271" s="164">
        <f t="shared" si="711"/>
        <v>0</v>
      </c>
      <c r="J271" s="164">
        <f t="shared" si="712"/>
        <v>0</v>
      </c>
      <c r="K271" s="165">
        <f t="shared" si="713"/>
        <v>0</v>
      </c>
      <c r="L271" s="57">
        <v>0</v>
      </c>
      <c r="M271" s="16"/>
      <c r="P271" s="107" t="s">
        <v>20</v>
      </c>
      <c r="Q271" s="110"/>
      <c r="R271" s="109"/>
      <c r="S271" s="109">
        <v>14400</v>
      </c>
      <c r="T271" s="15">
        <f t="shared" ref="T271:T275" si="774">SUM(R271:S271)</f>
        <v>14400</v>
      </c>
      <c r="U271" s="15">
        <f t="shared" si="715"/>
        <v>0</v>
      </c>
      <c r="V271" s="15">
        <f t="shared" si="716"/>
        <v>0</v>
      </c>
      <c r="W271" s="15">
        <f t="shared" si="717"/>
        <v>0</v>
      </c>
      <c r="X271" s="142">
        <f t="shared" si="718"/>
        <v>0</v>
      </c>
      <c r="Y271" s="143">
        <f t="shared" si="719"/>
        <v>1</v>
      </c>
      <c r="Z271" s="142">
        <f t="shared" si="720"/>
        <v>0</v>
      </c>
      <c r="AB271" s="107" t="s">
        <v>20</v>
      </c>
      <c r="AC271" s="110">
        <v>0</v>
      </c>
      <c r="AD271" s="109"/>
      <c r="AE271" s="109">
        <v>14400</v>
      </c>
      <c r="AF271" s="15">
        <f t="shared" ref="AF271:AF275" si="775">SUM(AD271:AE271)</f>
        <v>14400</v>
      </c>
      <c r="AG271" s="15">
        <f t="shared" si="722"/>
        <v>0</v>
      </c>
      <c r="AH271" s="15">
        <f t="shared" si="723"/>
        <v>0</v>
      </c>
      <c r="AI271" s="15">
        <f t="shared" si="724"/>
        <v>0</v>
      </c>
      <c r="AJ271" s="142">
        <f t="shared" si="725"/>
        <v>0</v>
      </c>
      <c r="AK271" s="143">
        <f t="shared" si="726"/>
        <v>1</v>
      </c>
      <c r="AL271" s="142">
        <f t="shared" si="727"/>
        <v>0</v>
      </c>
      <c r="AN271" s="107" t="s">
        <v>20</v>
      </c>
      <c r="AO271" s="110">
        <v>1</v>
      </c>
      <c r="AP271" s="109"/>
      <c r="AQ271" s="109">
        <v>14400</v>
      </c>
      <c r="AR271" s="15">
        <f t="shared" si="738"/>
        <v>14400</v>
      </c>
      <c r="AS271" s="15">
        <f t="shared" si="729"/>
        <v>0</v>
      </c>
      <c r="AT271" s="15">
        <f t="shared" si="730"/>
        <v>14400</v>
      </c>
      <c r="AU271" s="15">
        <f t="shared" si="731"/>
        <v>14400</v>
      </c>
      <c r="AV271" s="142">
        <f t="shared" si="732"/>
        <v>14400</v>
      </c>
      <c r="AW271" s="143">
        <f t="shared" si="733"/>
        <v>0</v>
      </c>
      <c r="AX271" s="142">
        <f t="shared" si="734"/>
        <v>-14400</v>
      </c>
    </row>
    <row r="272" spans="1:50" s="14" customFormat="1" ht="33.75">
      <c r="A272" s="160">
        <v>259</v>
      </c>
      <c r="B272" s="161"/>
      <c r="C272" s="162" t="s">
        <v>301</v>
      </c>
      <c r="D272" s="161" t="s">
        <v>20</v>
      </c>
      <c r="E272" s="190">
        <v>1</v>
      </c>
      <c r="F272" s="109"/>
      <c r="G272" s="109"/>
      <c r="H272" s="164">
        <f t="shared" si="773"/>
        <v>0</v>
      </c>
      <c r="I272" s="164">
        <f t="shared" si="711"/>
        <v>0</v>
      </c>
      <c r="J272" s="164">
        <f t="shared" si="712"/>
        <v>0</v>
      </c>
      <c r="K272" s="165">
        <f t="shared" si="713"/>
        <v>0</v>
      </c>
      <c r="L272" s="57">
        <v>0</v>
      </c>
      <c r="M272" s="16"/>
      <c r="P272" s="107" t="s">
        <v>20</v>
      </c>
      <c r="Q272" s="110"/>
      <c r="R272" s="109"/>
      <c r="S272" s="109">
        <v>14400</v>
      </c>
      <c r="T272" s="15">
        <f t="shared" si="774"/>
        <v>14400</v>
      </c>
      <c r="U272" s="15">
        <f t="shared" si="715"/>
        <v>0</v>
      </c>
      <c r="V272" s="15">
        <f t="shared" si="716"/>
        <v>0</v>
      </c>
      <c r="W272" s="15">
        <f t="shared" si="717"/>
        <v>0</v>
      </c>
      <c r="X272" s="142">
        <f t="shared" si="718"/>
        <v>0</v>
      </c>
      <c r="Y272" s="143">
        <f t="shared" si="719"/>
        <v>1</v>
      </c>
      <c r="Z272" s="142">
        <f t="shared" si="720"/>
        <v>0</v>
      </c>
      <c r="AB272" s="107" t="s">
        <v>20</v>
      </c>
      <c r="AC272" s="110">
        <v>0</v>
      </c>
      <c r="AD272" s="109"/>
      <c r="AE272" s="109">
        <v>14400</v>
      </c>
      <c r="AF272" s="15">
        <f t="shared" si="775"/>
        <v>14400</v>
      </c>
      <c r="AG272" s="15">
        <f t="shared" si="722"/>
        <v>0</v>
      </c>
      <c r="AH272" s="15">
        <f t="shared" si="723"/>
        <v>0</v>
      </c>
      <c r="AI272" s="15">
        <f t="shared" si="724"/>
        <v>0</v>
      </c>
      <c r="AJ272" s="142">
        <f t="shared" si="725"/>
        <v>0</v>
      </c>
      <c r="AK272" s="143">
        <f t="shared" si="726"/>
        <v>1</v>
      </c>
      <c r="AL272" s="142">
        <f t="shared" si="727"/>
        <v>0</v>
      </c>
      <c r="AN272" s="107" t="s">
        <v>20</v>
      </c>
      <c r="AO272" s="110">
        <v>1</v>
      </c>
      <c r="AP272" s="109"/>
      <c r="AQ272" s="109">
        <v>14400</v>
      </c>
      <c r="AR272" s="15">
        <f t="shared" si="738"/>
        <v>14400</v>
      </c>
      <c r="AS272" s="15">
        <f t="shared" si="729"/>
        <v>0</v>
      </c>
      <c r="AT272" s="15">
        <f t="shared" si="730"/>
        <v>14400</v>
      </c>
      <c r="AU272" s="15">
        <f t="shared" si="731"/>
        <v>14400</v>
      </c>
      <c r="AV272" s="142">
        <f t="shared" si="732"/>
        <v>14400</v>
      </c>
      <c r="AW272" s="143">
        <f t="shared" si="733"/>
        <v>0</v>
      </c>
      <c r="AX272" s="142">
        <f t="shared" si="734"/>
        <v>-14400</v>
      </c>
    </row>
    <row r="273" spans="1:50" s="14" customFormat="1" ht="22.5">
      <c r="A273" s="160">
        <v>260</v>
      </c>
      <c r="B273" s="161"/>
      <c r="C273" s="162" t="s">
        <v>302</v>
      </c>
      <c r="D273" s="161" t="s">
        <v>20</v>
      </c>
      <c r="E273" s="190">
        <v>1</v>
      </c>
      <c r="F273" s="109"/>
      <c r="G273" s="109"/>
      <c r="H273" s="164">
        <f t="shared" si="773"/>
        <v>0</v>
      </c>
      <c r="I273" s="164">
        <f t="shared" si="711"/>
        <v>0</v>
      </c>
      <c r="J273" s="164">
        <f t="shared" si="712"/>
        <v>0</v>
      </c>
      <c r="K273" s="165">
        <f t="shared" si="713"/>
        <v>0</v>
      </c>
      <c r="L273" s="57">
        <v>0</v>
      </c>
      <c r="M273" s="16"/>
      <c r="P273" s="107" t="s">
        <v>20</v>
      </c>
      <c r="Q273" s="110"/>
      <c r="R273" s="109"/>
      <c r="S273" s="109">
        <v>14400</v>
      </c>
      <c r="T273" s="15">
        <f t="shared" si="774"/>
        <v>14400</v>
      </c>
      <c r="U273" s="15">
        <f t="shared" si="715"/>
        <v>0</v>
      </c>
      <c r="V273" s="15">
        <f t="shared" si="716"/>
        <v>0</v>
      </c>
      <c r="W273" s="15">
        <f t="shared" si="717"/>
        <v>0</v>
      </c>
      <c r="X273" s="142">
        <f t="shared" si="718"/>
        <v>0</v>
      </c>
      <c r="Y273" s="143">
        <f t="shared" si="719"/>
        <v>1</v>
      </c>
      <c r="Z273" s="142">
        <f t="shared" si="720"/>
        <v>0</v>
      </c>
      <c r="AB273" s="107" t="s">
        <v>20</v>
      </c>
      <c r="AC273" s="110">
        <v>0</v>
      </c>
      <c r="AD273" s="109"/>
      <c r="AE273" s="109">
        <v>14400</v>
      </c>
      <c r="AF273" s="15">
        <f t="shared" si="775"/>
        <v>14400</v>
      </c>
      <c r="AG273" s="15">
        <f t="shared" si="722"/>
        <v>0</v>
      </c>
      <c r="AH273" s="15">
        <f t="shared" si="723"/>
        <v>0</v>
      </c>
      <c r="AI273" s="15">
        <f t="shared" si="724"/>
        <v>0</v>
      </c>
      <c r="AJ273" s="142">
        <f t="shared" si="725"/>
        <v>0</v>
      </c>
      <c r="AK273" s="143">
        <f t="shared" si="726"/>
        <v>1</v>
      </c>
      <c r="AL273" s="142">
        <f t="shared" si="727"/>
        <v>0</v>
      </c>
      <c r="AN273" s="107" t="s">
        <v>20</v>
      </c>
      <c r="AO273" s="110">
        <v>1</v>
      </c>
      <c r="AP273" s="109"/>
      <c r="AQ273" s="109">
        <v>14400</v>
      </c>
      <c r="AR273" s="15">
        <f t="shared" si="738"/>
        <v>14400</v>
      </c>
      <c r="AS273" s="15">
        <f t="shared" si="729"/>
        <v>0</v>
      </c>
      <c r="AT273" s="15">
        <f t="shared" si="730"/>
        <v>14400</v>
      </c>
      <c r="AU273" s="15">
        <f t="shared" si="731"/>
        <v>14400</v>
      </c>
      <c r="AV273" s="142">
        <f t="shared" si="732"/>
        <v>14400</v>
      </c>
      <c r="AW273" s="143">
        <f t="shared" si="733"/>
        <v>0</v>
      </c>
      <c r="AX273" s="142">
        <f t="shared" si="734"/>
        <v>-14400</v>
      </c>
    </row>
    <row r="274" spans="1:50" s="14" customFormat="1" ht="33.75">
      <c r="A274" s="160">
        <v>261</v>
      </c>
      <c r="B274" s="161"/>
      <c r="C274" s="162" t="s">
        <v>303</v>
      </c>
      <c r="D274" s="161" t="s">
        <v>20</v>
      </c>
      <c r="E274" s="190">
        <v>1</v>
      </c>
      <c r="F274" s="109"/>
      <c r="G274" s="109"/>
      <c r="H274" s="164">
        <f t="shared" ref="H274:H275" si="776">SUM(F274:G274)</f>
        <v>0</v>
      </c>
      <c r="I274" s="164">
        <f t="shared" ref="I274:I298" si="777">ROUND(E274*F274,2)</f>
        <v>0</v>
      </c>
      <c r="J274" s="164">
        <f t="shared" ref="J274:J298" si="778">ROUND(E274*G274,2)</f>
        <v>0</v>
      </c>
      <c r="K274" s="165">
        <f t="shared" ref="K274:K298" si="779">ROUND(E274*H274,2)</f>
        <v>0</v>
      </c>
      <c r="L274" s="57">
        <v>0</v>
      </c>
      <c r="M274" s="16"/>
      <c r="P274" s="107" t="s">
        <v>20</v>
      </c>
      <c r="Q274" s="110"/>
      <c r="R274" s="109"/>
      <c r="S274" s="109">
        <v>14400</v>
      </c>
      <c r="T274" s="15">
        <f t="shared" si="774"/>
        <v>14400</v>
      </c>
      <c r="U274" s="15">
        <f t="shared" si="715"/>
        <v>0</v>
      </c>
      <c r="V274" s="15">
        <f t="shared" si="716"/>
        <v>0</v>
      </c>
      <c r="W274" s="15">
        <f t="shared" si="717"/>
        <v>0</v>
      </c>
      <c r="X274" s="142">
        <f t="shared" si="718"/>
        <v>0</v>
      </c>
      <c r="Y274" s="143">
        <f t="shared" si="719"/>
        <v>1</v>
      </c>
      <c r="Z274" s="142">
        <f t="shared" si="720"/>
        <v>0</v>
      </c>
      <c r="AB274" s="107" t="s">
        <v>20</v>
      </c>
      <c r="AC274" s="110">
        <v>0</v>
      </c>
      <c r="AD274" s="109"/>
      <c r="AE274" s="109">
        <v>14400</v>
      </c>
      <c r="AF274" s="15">
        <f t="shared" si="775"/>
        <v>14400</v>
      </c>
      <c r="AG274" s="15">
        <f t="shared" si="722"/>
        <v>0</v>
      </c>
      <c r="AH274" s="15">
        <f t="shared" si="723"/>
        <v>0</v>
      </c>
      <c r="AI274" s="15">
        <f t="shared" si="724"/>
        <v>0</v>
      </c>
      <c r="AJ274" s="142">
        <f t="shared" si="725"/>
        <v>0</v>
      </c>
      <c r="AK274" s="143">
        <f t="shared" si="726"/>
        <v>1</v>
      </c>
      <c r="AL274" s="142">
        <f t="shared" si="727"/>
        <v>0</v>
      </c>
      <c r="AN274" s="107" t="s">
        <v>20</v>
      </c>
      <c r="AO274" s="110">
        <v>1</v>
      </c>
      <c r="AP274" s="109"/>
      <c r="AQ274" s="109">
        <v>14400</v>
      </c>
      <c r="AR274" s="15">
        <f t="shared" si="738"/>
        <v>14400</v>
      </c>
      <c r="AS274" s="15">
        <f t="shared" si="729"/>
        <v>0</v>
      </c>
      <c r="AT274" s="15">
        <f t="shared" si="730"/>
        <v>14400</v>
      </c>
      <c r="AU274" s="15">
        <f t="shared" si="731"/>
        <v>14400</v>
      </c>
      <c r="AV274" s="142">
        <f t="shared" si="732"/>
        <v>14400</v>
      </c>
      <c r="AW274" s="143">
        <f t="shared" si="733"/>
        <v>0</v>
      </c>
      <c r="AX274" s="142">
        <f t="shared" si="734"/>
        <v>-14400</v>
      </c>
    </row>
    <row r="275" spans="1:50" s="14" customFormat="1" ht="33.75">
      <c r="A275" s="160">
        <v>262</v>
      </c>
      <c r="B275" s="161"/>
      <c r="C275" s="162" t="s">
        <v>304</v>
      </c>
      <c r="D275" s="161" t="s">
        <v>20</v>
      </c>
      <c r="E275" s="190">
        <v>1</v>
      </c>
      <c r="F275" s="109"/>
      <c r="G275" s="109"/>
      <c r="H275" s="164">
        <f t="shared" si="776"/>
        <v>0</v>
      </c>
      <c r="I275" s="164">
        <f t="shared" si="777"/>
        <v>0</v>
      </c>
      <c r="J275" s="164">
        <f t="shared" si="778"/>
        <v>0</v>
      </c>
      <c r="K275" s="165">
        <f t="shared" si="779"/>
        <v>0</v>
      </c>
      <c r="L275" s="57">
        <v>0</v>
      </c>
      <c r="M275" s="16"/>
      <c r="P275" s="107" t="s">
        <v>20</v>
      </c>
      <c r="Q275" s="110"/>
      <c r="R275" s="109"/>
      <c r="S275" s="109">
        <v>14400</v>
      </c>
      <c r="T275" s="15">
        <f t="shared" si="774"/>
        <v>14400</v>
      </c>
      <c r="U275" s="15">
        <f t="shared" si="715"/>
        <v>0</v>
      </c>
      <c r="V275" s="15">
        <f t="shared" si="716"/>
        <v>0</v>
      </c>
      <c r="W275" s="15">
        <f t="shared" si="717"/>
        <v>0</v>
      </c>
      <c r="X275" s="142">
        <f t="shared" si="718"/>
        <v>0</v>
      </c>
      <c r="Y275" s="143">
        <f t="shared" si="719"/>
        <v>1</v>
      </c>
      <c r="Z275" s="142">
        <f t="shared" si="720"/>
        <v>0</v>
      </c>
      <c r="AB275" s="107" t="s">
        <v>20</v>
      </c>
      <c r="AC275" s="110">
        <v>0</v>
      </c>
      <c r="AD275" s="109"/>
      <c r="AE275" s="109">
        <v>14400</v>
      </c>
      <c r="AF275" s="15">
        <f t="shared" si="775"/>
        <v>14400</v>
      </c>
      <c r="AG275" s="15">
        <f t="shared" si="722"/>
        <v>0</v>
      </c>
      <c r="AH275" s="15">
        <f t="shared" si="723"/>
        <v>0</v>
      </c>
      <c r="AI275" s="15">
        <f t="shared" si="724"/>
        <v>0</v>
      </c>
      <c r="AJ275" s="142">
        <f t="shared" si="725"/>
        <v>0</v>
      </c>
      <c r="AK275" s="143">
        <f t="shared" si="726"/>
        <v>1</v>
      </c>
      <c r="AL275" s="142">
        <f t="shared" si="727"/>
        <v>0</v>
      </c>
      <c r="AN275" s="107" t="s">
        <v>20</v>
      </c>
      <c r="AO275" s="110">
        <v>0</v>
      </c>
      <c r="AP275" s="109"/>
      <c r="AQ275" s="109">
        <v>14400</v>
      </c>
      <c r="AR275" s="15">
        <f t="shared" si="738"/>
        <v>14400</v>
      </c>
      <c r="AS275" s="15">
        <f t="shared" si="729"/>
        <v>0</v>
      </c>
      <c r="AT275" s="15">
        <f t="shared" si="730"/>
        <v>0</v>
      </c>
      <c r="AU275" s="15">
        <f t="shared" si="731"/>
        <v>0</v>
      </c>
      <c r="AV275" s="142">
        <f t="shared" si="732"/>
        <v>0</v>
      </c>
      <c r="AW275" s="143">
        <f t="shared" si="733"/>
        <v>1</v>
      </c>
      <c r="AX275" s="142">
        <f t="shared" si="734"/>
        <v>0</v>
      </c>
    </row>
    <row r="276" spans="1:50" s="14" customFormat="1" ht="11.25">
      <c r="A276" s="160">
        <v>263</v>
      </c>
      <c r="B276" s="161"/>
      <c r="C276" s="162" t="s">
        <v>46</v>
      </c>
      <c r="D276" s="161" t="s">
        <v>20</v>
      </c>
      <c r="E276" s="190">
        <v>1</v>
      </c>
      <c r="F276" s="109"/>
      <c r="G276" s="109"/>
      <c r="H276" s="164">
        <f t="shared" ref="H276:H298" si="780">SUM(F276:G276)</f>
        <v>0</v>
      </c>
      <c r="I276" s="164">
        <f t="shared" si="777"/>
        <v>0</v>
      </c>
      <c r="J276" s="164">
        <f t="shared" si="778"/>
        <v>0</v>
      </c>
      <c r="K276" s="165">
        <f t="shared" si="779"/>
        <v>0</v>
      </c>
      <c r="L276" s="57">
        <v>0</v>
      </c>
      <c r="M276" s="16"/>
      <c r="P276" s="107" t="s">
        <v>20</v>
      </c>
      <c r="Q276" s="110"/>
      <c r="R276" s="109"/>
      <c r="S276" s="109">
        <v>14400</v>
      </c>
      <c r="T276" s="15">
        <f t="shared" ref="T276:T280" si="781">SUM(R276:S276)</f>
        <v>14400</v>
      </c>
      <c r="U276" s="15">
        <f t="shared" si="715"/>
        <v>0</v>
      </c>
      <c r="V276" s="15">
        <f t="shared" si="716"/>
        <v>0</v>
      </c>
      <c r="W276" s="15">
        <f t="shared" si="717"/>
        <v>0</v>
      </c>
      <c r="X276" s="142">
        <f t="shared" si="718"/>
        <v>0</v>
      </c>
      <c r="Y276" s="143">
        <f t="shared" si="719"/>
        <v>1</v>
      </c>
      <c r="Z276" s="142">
        <f t="shared" si="720"/>
        <v>0</v>
      </c>
      <c r="AB276" s="107" t="s">
        <v>20</v>
      </c>
      <c r="AC276" s="110">
        <v>0</v>
      </c>
      <c r="AD276" s="109"/>
      <c r="AE276" s="109">
        <v>14400</v>
      </c>
      <c r="AF276" s="15">
        <f t="shared" ref="AF276:AF280" si="782">SUM(AD276:AE276)</f>
        <v>14400</v>
      </c>
      <c r="AG276" s="15">
        <f t="shared" si="722"/>
        <v>0</v>
      </c>
      <c r="AH276" s="15">
        <f t="shared" si="723"/>
        <v>0</v>
      </c>
      <c r="AI276" s="15">
        <f t="shared" si="724"/>
        <v>0</v>
      </c>
      <c r="AJ276" s="142">
        <f t="shared" si="725"/>
        <v>0</v>
      </c>
      <c r="AK276" s="143">
        <f t="shared" si="726"/>
        <v>1</v>
      </c>
      <c r="AL276" s="142">
        <f t="shared" si="727"/>
        <v>0</v>
      </c>
      <c r="AN276" s="107" t="s">
        <v>20</v>
      </c>
      <c r="AO276" s="110">
        <v>0</v>
      </c>
      <c r="AP276" s="109"/>
      <c r="AQ276" s="109">
        <v>14400</v>
      </c>
      <c r="AR276" s="15">
        <f t="shared" si="738"/>
        <v>14400</v>
      </c>
      <c r="AS276" s="15">
        <f t="shared" si="729"/>
        <v>0</v>
      </c>
      <c r="AT276" s="15">
        <f t="shared" si="730"/>
        <v>0</v>
      </c>
      <c r="AU276" s="15">
        <f t="shared" si="731"/>
        <v>0</v>
      </c>
      <c r="AV276" s="142">
        <f t="shared" si="732"/>
        <v>0</v>
      </c>
      <c r="AW276" s="143">
        <f t="shared" si="733"/>
        <v>1</v>
      </c>
      <c r="AX276" s="142">
        <f t="shared" si="734"/>
        <v>0</v>
      </c>
    </row>
    <row r="277" spans="1:50" s="14" customFormat="1" ht="11.25">
      <c r="A277" s="160">
        <v>264</v>
      </c>
      <c r="B277" s="161"/>
      <c r="C277" s="162" t="s">
        <v>47</v>
      </c>
      <c r="D277" s="161" t="s">
        <v>20</v>
      </c>
      <c r="E277" s="190">
        <v>1</v>
      </c>
      <c r="F277" s="109"/>
      <c r="G277" s="109"/>
      <c r="H277" s="164">
        <f t="shared" si="780"/>
        <v>0</v>
      </c>
      <c r="I277" s="164">
        <f t="shared" si="777"/>
        <v>0</v>
      </c>
      <c r="J277" s="164">
        <f t="shared" si="778"/>
        <v>0</v>
      </c>
      <c r="K277" s="165">
        <f t="shared" si="779"/>
        <v>0</v>
      </c>
      <c r="L277" s="57">
        <v>0</v>
      </c>
      <c r="M277" s="16"/>
      <c r="P277" s="107" t="s">
        <v>20</v>
      </c>
      <c r="Q277" s="110"/>
      <c r="R277" s="109"/>
      <c r="S277" s="109">
        <v>14400</v>
      </c>
      <c r="T277" s="15">
        <f t="shared" si="781"/>
        <v>14400</v>
      </c>
      <c r="U277" s="15">
        <f t="shared" si="715"/>
        <v>0</v>
      </c>
      <c r="V277" s="15">
        <f t="shared" si="716"/>
        <v>0</v>
      </c>
      <c r="W277" s="15">
        <f t="shared" si="717"/>
        <v>0</v>
      </c>
      <c r="X277" s="142">
        <f t="shared" si="718"/>
        <v>0</v>
      </c>
      <c r="Y277" s="143">
        <f t="shared" si="719"/>
        <v>1</v>
      </c>
      <c r="Z277" s="142">
        <f t="shared" si="720"/>
        <v>0</v>
      </c>
      <c r="AB277" s="107" t="s">
        <v>20</v>
      </c>
      <c r="AC277" s="110">
        <v>0</v>
      </c>
      <c r="AD277" s="109"/>
      <c r="AE277" s="109">
        <v>14400</v>
      </c>
      <c r="AF277" s="15">
        <f t="shared" si="782"/>
        <v>14400</v>
      </c>
      <c r="AG277" s="15">
        <f t="shared" si="722"/>
        <v>0</v>
      </c>
      <c r="AH277" s="15">
        <f t="shared" si="723"/>
        <v>0</v>
      </c>
      <c r="AI277" s="15">
        <f t="shared" si="724"/>
        <v>0</v>
      </c>
      <c r="AJ277" s="142">
        <f t="shared" si="725"/>
        <v>0</v>
      </c>
      <c r="AK277" s="143">
        <f t="shared" si="726"/>
        <v>1</v>
      </c>
      <c r="AL277" s="142">
        <f t="shared" si="727"/>
        <v>0</v>
      </c>
      <c r="AN277" s="107" t="s">
        <v>20</v>
      </c>
      <c r="AO277" s="110">
        <v>0</v>
      </c>
      <c r="AP277" s="109"/>
      <c r="AQ277" s="109">
        <v>14400</v>
      </c>
      <c r="AR277" s="15">
        <f t="shared" si="738"/>
        <v>14400</v>
      </c>
      <c r="AS277" s="15">
        <f t="shared" si="729"/>
        <v>0</v>
      </c>
      <c r="AT277" s="15">
        <f t="shared" si="730"/>
        <v>0</v>
      </c>
      <c r="AU277" s="15">
        <f t="shared" si="731"/>
        <v>0</v>
      </c>
      <c r="AV277" s="142">
        <f t="shared" si="732"/>
        <v>0</v>
      </c>
      <c r="AW277" s="143">
        <f t="shared" si="733"/>
        <v>1</v>
      </c>
      <c r="AX277" s="142">
        <f t="shared" si="734"/>
        <v>0</v>
      </c>
    </row>
    <row r="278" spans="1:50" s="14" customFormat="1" ht="22.5">
      <c r="A278" s="160">
        <v>265</v>
      </c>
      <c r="B278" s="161"/>
      <c r="C278" s="162" t="s">
        <v>48</v>
      </c>
      <c r="D278" s="161" t="s">
        <v>20</v>
      </c>
      <c r="E278" s="190">
        <v>1</v>
      </c>
      <c r="F278" s="109"/>
      <c r="G278" s="109"/>
      <c r="H278" s="164">
        <f t="shared" si="780"/>
        <v>0</v>
      </c>
      <c r="I278" s="164">
        <f t="shared" si="777"/>
        <v>0</v>
      </c>
      <c r="J278" s="164">
        <f t="shared" si="778"/>
        <v>0</v>
      </c>
      <c r="K278" s="165">
        <f t="shared" si="779"/>
        <v>0</v>
      </c>
      <c r="L278" s="57">
        <v>0</v>
      </c>
      <c r="M278" s="16"/>
      <c r="P278" s="107" t="s">
        <v>20</v>
      </c>
      <c r="Q278" s="110"/>
      <c r="R278" s="109"/>
      <c r="S278" s="109">
        <v>14400</v>
      </c>
      <c r="T278" s="15">
        <f t="shared" si="781"/>
        <v>14400</v>
      </c>
      <c r="U278" s="15">
        <f t="shared" si="715"/>
        <v>0</v>
      </c>
      <c r="V278" s="15">
        <f t="shared" si="716"/>
        <v>0</v>
      </c>
      <c r="W278" s="15">
        <f t="shared" si="717"/>
        <v>0</v>
      </c>
      <c r="X278" s="142">
        <f t="shared" si="718"/>
        <v>0</v>
      </c>
      <c r="Y278" s="143">
        <f t="shared" si="719"/>
        <v>1</v>
      </c>
      <c r="Z278" s="142">
        <f t="shared" si="720"/>
        <v>0</v>
      </c>
      <c r="AB278" s="107" t="s">
        <v>20</v>
      </c>
      <c r="AC278" s="110">
        <v>0</v>
      </c>
      <c r="AD278" s="109"/>
      <c r="AE278" s="109">
        <v>14400</v>
      </c>
      <c r="AF278" s="15">
        <f t="shared" si="782"/>
        <v>14400</v>
      </c>
      <c r="AG278" s="15">
        <f t="shared" si="722"/>
        <v>0</v>
      </c>
      <c r="AH278" s="15">
        <f t="shared" si="723"/>
        <v>0</v>
      </c>
      <c r="AI278" s="15">
        <f t="shared" si="724"/>
        <v>0</v>
      </c>
      <c r="AJ278" s="142">
        <f t="shared" si="725"/>
        <v>0</v>
      </c>
      <c r="AK278" s="143">
        <f t="shared" si="726"/>
        <v>1</v>
      </c>
      <c r="AL278" s="142">
        <f t="shared" si="727"/>
        <v>0</v>
      </c>
      <c r="AN278" s="107" t="s">
        <v>20</v>
      </c>
      <c r="AO278" s="110">
        <v>0</v>
      </c>
      <c r="AP278" s="109"/>
      <c r="AQ278" s="109">
        <v>14400</v>
      </c>
      <c r="AR278" s="15">
        <f t="shared" si="738"/>
        <v>14400</v>
      </c>
      <c r="AS278" s="15">
        <f t="shared" si="729"/>
        <v>0</v>
      </c>
      <c r="AT278" s="15">
        <f t="shared" si="730"/>
        <v>0</v>
      </c>
      <c r="AU278" s="15">
        <f t="shared" si="731"/>
        <v>0</v>
      </c>
      <c r="AV278" s="142">
        <f t="shared" si="732"/>
        <v>0</v>
      </c>
      <c r="AW278" s="143">
        <f t="shared" si="733"/>
        <v>1</v>
      </c>
      <c r="AX278" s="142">
        <f t="shared" si="734"/>
        <v>0</v>
      </c>
    </row>
    <row r="279" spans="1:50" s="14" customFormat="1" ht="22.5">
      <c r="A279" s="160">
        <v>266</v>
      </c>
      <c r="B279" s="161"/>
      <c r="C279" s="162" t="s">
        <v>49</v>
      </c>
      <c r="D279" s="161" t="s">
        <v>20</v>
      </c>
      <c r="E279" s="190">
        <v>1</v>
      </c>
      <c r="F279" s="109"/>
      <c r="G279" s="109"/>
      <c r="H279" s="164">
        <f t="shared" si="780"/>
        <v>0</v>
      </c>
      <c r="I279" s="164">
        <f t="shared" si="777"/>
        <v>0</v>
      </c>
      <c r="J279" s="164">
        <f t="shared" si="778"/>
        <v>0</v>
      </c>
      <c r="K279" s="165">
        <f t="shared" si="779"/>
        <v>0</v>
      </c>
      <c r="L279" s="57">
        <v>0</v>
      </c>
      <c r="M279" s="16"/>
      <c r="P279" s="107" t="s">
        <v>20</v>
      </c>
      <c r="Q279" s="110"/>
      <c r="R279" s="109"/>
      <c r="S279" s="109">
        <v>14400</v>
      </c>
      <c r="T279" s="15">
        <f t="shared" si="781"/>
        <v>14400</v>
      </c>
      <c r="U279" s="15">
        <f t="shared" si="715"/>
        <v>0</v>
      </c>
      <c r="V279" s="15">
        <f t="shared" si="716"/>
        <v>0</v>
      </c>
      <c r="W279" s="15">
        <f t="shared" si="717"/>
        <v>0</v>
      </c>
      <c r="X279" s="142">
        <f t="shared" si="718"/>
        <v>0</v>
      </c>
      <c r="Y279" s="143">
        <f t="shared" si="719"/>
        <v>1</v>
      </c>
      <c r="Z279" s="142">
        <f t="shared" si="720"/>
        <v>0</v>
      </c>
      <c r="AB279" s="107" t="s">
        <v>20</v>
      </c>
      <c r="AC279" s="110">
        <v>0</v>
      </c>
      <c r="AD279" s="109"/>
      <c r="AE279" s="109">
        <v>14400</v>
      </c>
      <c r="AF279" s="15">
        <f t="shared" si="782"/>
        <v>14400</v>
      </c>
      <c r="AG279" s="15">
        <f t="shared" si="722"/>
        <v>0</v>
      </c>
      <c r="AH279" s="15">
        <f t="shared" si="723"/>
        <v>0</v>
      </c>
      <c r="AI279" s="15">
        <f t="shared" si="724"/>
        <v>0</v>
      </c>
      <c r="AJ279" s="142">
        <f t="shared" si="725"/>
        <v>0</v>
      </c>
      <c r="AK279" s="143">
        <f t="shared" si="726"/>
        <v>1</v>
      </c>
      <c r="AL279" s="142">
        <f t="shared" si="727"/>
        <v>0</v>
      </c>
      <c r="AN279" s="107" t="s">
        <v>20</v>
      </c>
      <c r="AO279" s="110">
        <v>0</v>
      </c>
      <c r="AP279" s="109"/>
      <c r="AQ279" s="109">
        <v>14400</v>
      </c>
      <c r="AR279" s="15">
        <f t="shared" si="738"/>
        <v>14400</v>
      </c>
      <c r="AS279" s="15">
        <f t="shared" si="729"/>
        <v>0</v>
      </c>
      <c r="AT279" s="15">
        <f t="shared" si="730"/>
        <v>0</v>
      </c>
      <c r="AU279" s="15">
        <f t="shared" si="731"/>
        <v>0</v>
      </c>
      <c r="AV279" s="142">
        <f t="shared" si="732"/>
        <v>0</v>
      </c>
      <c r="AW279" s="143">
        <f t="shared" si="733"/>
        <v>1</v>
      </c>
      <c r="AX279" s="142">
        <f t="shared" si="734"/>
        <v>0</v>
      </c>
    </row>
    <row r="280" spans="1:50" s="14" customFormat="1" ht="11.25">
      <c r="A280" s="160">
        <v>267</v>
      </c>
      <c r="B280" s="161"/>
      <c r="C280" s="162" t="s">
        <v>42</v>
      </c>
      <c r="D280" s="161" t="s">
        <v>20</v>
      </c>
      <c r="E280" s="190">
        <v>1</v>
      </c>
      <c r="F280" s="109"/>
      <c r="G280" s="109"/>
      <c r="H280" s="164">
        <f t="shared" si="780"/>
        <v>0</v>
      </c>
      <c r="I280" s="164">
        <f t="shared" si="777"/>
        <v>0</v>
      </c>
      <c r="J280" s="164">
        <f t="shared" si="778"/>
        <v>0</v>
      </c>
      <c r="K280" s="165">
        <f t="shared" si="779"/>
        <v>0</v>
      </c>
      <c r="L280" s="57">
        <v>0</v>
      </c>
      <c r="M280" s="16"/>
      <c r="P280" s="107" t="s">
        <v>20</v>
      </c>
      <c r="Q280" s="110"/>
      <c r="R280" s="109"/>
      <c r="S280" s="109">
        <v>96000</v>
      </c>
      <c r="T280" s="15">
        <f t="shared" si="781"/>
        <v>96000</v>
      </c>
      <c r="U280" s="15">
        <f t="shared" si="715"/>
        <v>0</v>
      </c>
      <c r="V280" s="15">
        <f t="shared" si="716"/>
        <v>0</v>
      </c>
      <c r="W280" s="15">
        <f t="shared" si="717"/>
        <v>0</v>
      </c>
      <c r="X280" s="142">
        <f t="shared" si="718"/>
        <v>0</v>
      </c>
      <c r="Y280" s="143">
        <f t="shared" si="719"/>
        <v>1</v>
      </c>
      <c r="Z280" s="142">
        <f t="shared" si="720"/>
        <v>0</v>
      </c>
      <c r="AB280" s="107" t="s">
        <v>20</v>
      </c>
      <c r="AC280" s="110">
        <v>0</v>
      </c>
      <c r="AD280" s="109"/>
      <c r="AE280" s="109">
        <v>96000</v>
      </c>
      <c r="AF280" s="15">
        <f t="shared" si="782"/>
        <v>96000</v>
      </c>
      <c r="AG280" s="15">
        <f t="shared" si="722"/>
        <v>0</v>
      </c>
      <c r="AH280" s="15">
        <f t="shared" si="723"/>
        <v>0</v>
      </c>
      <c r="AI280" s="15">
        <f t="shared" si="724"/>
        <v>0</v>
      </c>
      <c r="AJ280" s="142">
        <f t="shared" si="725"/>
        <v>0</v>
      </c>
      <c r="AK280" s="143">
        <f t="shared" si="726"/>
        <v>1</v>
      </c>
      <c r="AL280" s="142">
        <f t="shared" si="727"/>
        <v>0</v>
      </c>
      <c r="AN280" s="107" t="s">
        <v>20</v>
      </c>
      <c r="AO280" s="110">
        <v>0</v>
      </c>
      <c r="AP280" s="109"/>
      <c r="AQ280" s="109">
        <v>96000</v>
      </c>
      <c r="AR280" s="15">
        <f t="shared" si="738"/>
        <v>96000</v>
      </c>
      <c r="AS280" s="15">
        <f t="shared" si="729"/>
        <v>0</v>
      </c>
      <c r="AT280" s="15">
        <f t="shared" si="730"/>
        <v>0</v>
      </c>
      <c r="AU280" s="15">
        <f t="shared" si="731"/>
        <v>0</v>
      </c>
      <c r="AV280" s="142">
        <f t="shared" si="732"/>
        <v>0</v>
      </c>
      <c r="AW280" s="143">
        <f t="shared" si="733"/>
        <v>1</v>
      </c>
      <c r="AX280" s="142">
        <f t="shared" si="734"/>
        <v>0</v>
      </c>
    </row>
    <row r="281" spans="1:50" s="14" customFormat="1" ht="22.5">
      <c r="A281" s="160">
        <v>268</v>
      </c>
      <c r="B281" s="161"/>
      <c r="C281" s="162" t="s">
        <v>298</v>
      </c>
      <c r="D281" s="161" t="s">
        <v>20</v>
      </c>
      <c r="E281" s="190">
        <v>1</v>
      </c>
      <c r="F281" s="109"/>
      <c r="G281" s="109"/>
      <c r="H281" s="164">
        <f t="shared" ref="H281" si="783">SUM(F281:G281)</f>
        <v>0</v>
      </c>
      <c r="I281" s="164">
        <f t="shared" ref="I281" si="784">ROUND(E281*F281,2)</f>
        <v>0</v>
      </c>
      <c r="J281" s="164">
        <f t="shared" ref="J281" si="785">ROUND(E281*G281,2)</f>
        <v>0</v>
      </c>
      <c r="K281" s="165">
        <f t="shared" ref="K281" si="786">ROUND(E281*H281,2)</f>
        <v>0</v>
      </c>
      <c r="L281" s="57">
        <v>0</v>
      </c>
      <c r="M281" s="16"/>
      <c r="P281" s="107" t="s">
        <v>20</v>
      </c>
      <c r="Q281" s="110"/>
      <c r="R281" s="109"/>
      <c r="S281" s="109">
        <v>36000</v>
      </c>
      <c r="T281" s="15">
        <f t="shared" ref="T281" si="787">SUM(R281:S281)</f>
        <v>36000</v>
      </c>
      <c r="U281" s="15">
        <f t="shared" si="715"/>
        <v>0</v>
      </c>
      <c r="V281" s="15">
        <f t="shared" si="716"/>
        <v>0</v>
      </c>
      <c r="W281" s="15">
        <f t="shared" si="717"/>
        <v>0</v>
      </c>
      <c r="X281" s="142">
        <f t="shared" si="718"/>
        <v>0</v>
      </c>
      <c r="Y281" s="143">
        <f t="shared" si="719"/>
        <v>1</v>
      </c>
      <c r="Z281" s="142">
        <f t="shared" si="720"/>
        <v>0</v>
      </c>
      <c r="AB281" s="107" t="s">
        <v>20</v>
      </c>
      <c r="AC281" s="110">
        <v>0</v>
      </c>
      <c r="AD281" s="109"/>
      <c r="AE281" s="109">
        <v>36000</v>
      </c>
      <c r="AF281" s="15">
        <f t="shared" ref="AF281" si="788">SUM(AD281:AE281)</f>
        <v>36000</v>
      </c>
      <c r="AG281" s="15">
        <f t="shared" si="722"/>
        <v>0</v>
      </c>
      <c r="AH281" s="15">
        <f t="shared" si="723"/>
        <v>0</v>
      </c>
      <c r="AI281" s="15">
        <f t="shared" si="724"/>
        <v>0</v>
      </c>
      <c r="AJ281" s="142">
        <f t="shared" si="725"/>
        <v>0</v>
      </c>
      <c r="AK281" s="143">
        <f t="shared" si="726"/>
        <v>1</v>
      </c>
      <c r="AL281" s="142">
        <f t="shared" si="727"/>
        <v>0</v>
      </c>
      <c r="AN281" s="107" t="s">
        <v>20</v>
      </c>
      <c r="AO281" s="110">
        <v>0</v>
      </c>
      <c r="AP281" s="109"/>
      <c r="AQ281" s="109">
        <v>36000</v>
      </c>
      <c r="AR281" s="15">
        <f t="shared" si="738"/>
        <v>36000</v>
      </c>
      <c r="AS281" s="15">
        <f t="shared" si="729"/>
        <v>0</v>
      </c>
      <c r="AT281" s="15">
        <f t="shared" si="730"/>
        <v>0</v>
      </c>
      <c r="AU281" s="15">
        <f t="shared" si="731"/>
        <v>0</v>
      </c>
      <c r="AV281" s="142">
        <f t="shared" si="732"/>
        <v>0</v>
      </c>
      <c r="AW281" s="143">
        <f t="shared" si="733"/>
        <v>1</v>
      </c>
      <c r="AX281" s="142">
        <f t="shared" si="734"/>
        <v>0</v>
      </c>
    </row>
    <row r="282" spans="1:50" s="14" customFormat="1" ht="11.25">
      <c r="A282" s="160">
        <v>269</v>
      </c>
      <c r="B282" s="161"/>
      <c r="C282" s="162" t="s">
        <v>163</v>
      </c>
      <c r="D282" s="161" t="s">
        <v>20</v>
      </c>
      <c r="E282" s="190">
        <v>1</v>
      </c>
      <c r="F282" s="109"/>
      <c r="G282" s="109"/>
      <c r="H282" s="164">
        <f t="shared" si="780"/>
        <v>0</v>
      </c>
      <c r="I282" s="164">
        <f t="shared" si="777"/>
        <v>0</v>
      </c>
      <c r="J282" s="164">
        <f t="shared" si="778"/>
        <v>0</v>
      </c>
      <c r="K282" s="165">
        <f t="shared" si="779"/>
        <v>0</v>
      </c>
      <c r="L282" s="57">
        <v>0</v>
      </c>
      <c r="M282" s="16"/>
      <c r="P282" s="107" t="s">
        <v>20</v>
      </c>
      <c r="Q282" s="110"/>
      <c r="R282" s="109"/>
      <c r="S282" s="109">
        <v>120000</v>
      </c>
      <c r="T282" s="15">
        <f t="shared" ref="T282:T284" si="789">SUM(R282:S282)</f>
        <v>120000</v>
      </c>
      <c r="U282" s="15">
        <f t="shared" si="715"/>
        <v>0</v>
      </c>
      <c r="V282" s="15">
        <f t="shared" si="716"/>
        <v>0</v>
      </c>
      <c r="W282" s="15">
        <f t="shared" si="717"/>
        <v>0</v>
      </c>
      <c r="X282" s="142">
        <f t="shared" si="718"/>
        <v>0</v>
      </c>
      <c r="Y282" s="143">
        <f t="shared" si="719"/>
        <v>1</v>
      </c>
      <c r="Z282" s="142">
        <f t="shared" si="720"/>
        <v>0</v>
      </c>
      <c r="AB282" s="107" t="s">
        <v>20</v>
      </c>
      <c r="AC282" s="110">
        <v>0</v>
      </c>
      <c r="AD282" s="109"/>
      <c r="AE282" s="109">
        <v>120000</v>
      </c>
      <c r="AF282" s="15">
        <f t="shared" ref="AF282:AF284" si="790">SUM(AD282:AE282)</f>
        <v>120000</v>
      </c>
      <c r="AG282" s="15">
        <f t="shared" si="722"/>
        <v>0</v>
      </c>
      <c r="AH282" s="15">
        <f t="shared" si="723"/>
        <v>0</v>
      </c>
      <c r="AI282" s="15">
        <f t="shared" si="724"/>
        <v>0</v>
      </c>
      <c r="AJ282" s="142">
        <f t="shared" si="725"/>
        <v>0</v>
      </c>
      <c r="AK282" s="143">
        <f t="shared" si="726"/>
        <v>1</v>
      </c>
      <c r="AL282" s="142">
        <f t="shared" si="727"/>
        <v>0</v>
      </c>
      <c r="AN282" s="107" t="s">
        <v>20</v>
      </c>
      <c r="AO282" s="110">
        <v>1</v>
      </c>
      <c r="AP282" s="109"/>
      <c r="AQ282" s="109">
        <v>120000</v>
      </c>
      <c r="AR282" s="15">
        <f t="shared" si="738"/>
        <v>120000</v>
      </c>
      <c r="AS282" s="15">
        <f t="shared" si="729"/>
        <v>0</v>
      </c>
      <c r="AT282" s="15">
        <f t="shared" si="730"/>
        <v>120000</v>
      </c>
      <c r="AU282" s="15">
        <f t="shared" si="731"/>
        <v>120000</v>
      </c>
      <c r="AV282" s="142">
        <f t="shared" si="732"/>
        <v>120000</v>
      </c>
      <c r="AW282" s="143">
        <f t="shared" si="733"/>
        <v>0</v>
      </c>
      <c r="AX282" s="142">
        <f t="shared" si="734"/>
        <v>-120000</v>
      </c>
    </row>
    <row r="283" spans="1:50" s="14" customFormat="1" ht="11.25">
      <c r="A283" s="160">
        <v>270</v>
      </c>
      <c r="B283" s="161"/>
      <c r="C283" s="162" t="s">
        <v>62</v>
      </c>
      <c r="D283" s="161" t="s">
        <v>63</v>
      </c>
      <c r="E283" s="190" t="s">
        <v>314</v>
      </c>
      <c r="F283" s="109"/>
      <c r="G283" s="109"/>
      <c r="H283" s="164">
        <f t="shared" ref="H283" si="791">SUM(F283:G283)</f>
        <v>0</v>
      </c>
      <c r="I283" s="164">
        <f t="shared" ref="I283" si="792">ROUND(E283*F283,2)</f>
        <v>0</v>
      </c>
      <c r="J283" s="164">
        <f t="shared" ref="J283" si="793">ROUND(E283*G283,2)</f>
        <v>0</v>
      </c>
      <c r="K283" s="165">
        <f t="shared" ref="K283" si="794">ROUND(E283*H283,2)</f>
        <v>0</v>
      </c>
      <c r="L283" s="57"/>
      <c r="M283" s="16"/>
      <c r="P283" s="107" t="s">
        <v>63</v>
      </c>
      <c r="Q283" s="110"/>
      <c r="R283" s="109">
        <v>0</v>
      </c>
      <c r="S283" s="109">
        <v>380</v>
      </c>
      <c r="T283" s="15">
        <f t="shared" si="789"/>
        <v>380</v>
      </c>
      <c r="U283" s="15">
        <f t="shared" si="715"/>
        <v>0</v>
      </c>
      <c r="V283" s="15">
        <f t="shared" si="716"/>
        <v>0</v>
      </c>
      <c r="W283" s="15">
        <f t="shared" si="717"/>
        <v>0</v>
      </c>
      <c r="X283" s="142">
        <f t="shared" si="718"/>
        <v>0</v>
      </c>
      <c r="Y283" s="143">
        <f t="shared" si="719"/>
        <v>160</v>
      </c>
      <c r="Z283" s="142">
        <f t="shared" si="720"/>
        <v>0</v>
      </c>
      <c r="AB283" s="107" t="s">
        <v>63</v>
      </c>
      <c r="AC283" s="110">
        <v>550</v>
      </c>
      <c r="AD283" s="109">
        <v>0</v>
      </c>
      <c r="AE283" s="109">
        <v>380</v>
      </c>
      <c r="AF283" s="15">
        <f t="shared" si="790"/>
        <v>380</v>
      </c>
      <c r="AG283" s="15">
        <f t="shared" si="722"/>
        <v>0</v>
      </c>
      <c r="AH283" s="15">
        <f t="shared" si="723"/>
        <v>209000</v>
      </c>
      <c r="AI283" s="15">
        <f t="shared" si="724"/>
        <v>209000</v>
      </c>
      <c r="AJ283" s="142">
        <f t="shared" si="725"/>
        <v>209000</v>
      </c>
      <c r="AK283" s="143">
        <f t="shared" si="726"/>
        <v>-390</v>
      </c>
      <c r="AL283" s="142">
        <f t="shared" si="727"/>
        <v>-209000</v>
      </c>
      <c r="AN283" s="107" t="s">
        <v>63</v>
      </c>
      <c r="AO283" s="110">
        <v>300</v>
      </c>
      <c r="AP283" s="109">
        <v>0</v>
      </c>
      <c r="AQ283" s="109">
        <v>380</v>
      </c>
      <c r="AR283" s="15">
        <f t="shared" si="738"/>
        <v>380</v>
      </c>
      <c r="AS283" s="15">
        <f t="shared" si="729"/>
        <v>0</v>
      </c>
      <c r="AT283" s="15">
        <f t="shared" si="730"/>
        <v>114000</v>
      </c>
      <c r="AU283" s="15">
        <f t="shared" si="731"/>
        <v>114000</v>
      </c>
      <c r="AV283" s="142">
        <f t="shared" si="732"/>
        <v>114000</v>
      </c>
      <c r="AW283" s="143">
        <f t="shared" si="733"/>
        <v>-690</v>
      </c>
      <c r="AX283" s="142">
        <f t="shared" si="734"/>
        <v>-323000</v>
      </c>
    </row>
    <row r="284" spans="1:50" s="14" customFormat="1" ht="11.25">
      <c r="A284" s="160">
        <v>271</v>
      </c>
      <c r="B284" s="161"/>
      <c r="C284" s="162" t="s">
        <v>50</v>
      </c>
      <c r="D284" s="161" t="s">
        <v>20</v>
      </c>
      <c r="E284" s="190">
        <v>1</v>
      </c>
      <c r="F284" s="109"/>
      <c r="G284" s="109"/>
      <c r="H284" s="164">
        <f t="shared" si="780"/>
        <v>0</v>
      </c>
      <c r="I284" s="164">
        <f t="shared" si="777"/>
        <v>0</v>
      </c>
      <c r="J284" s="164">
        <f t="shared" si="778"/>
        <v>0</v>
      </c>
      <c r="K284" s="165">
        <f t="shared" si="779"/>
        <v>0</v>
      </c>
      <c r="L284" s="57">
        <v>0</v>
      </c>
      <c r="M284" s="16"/>
      <c r="P284" s="107" t="s">
        <v>20</v>
      </c>
      <c r="Q284" s="110"/>
      <c r="R284" s="109"/>
      <c r="S284" s="109">
        <v>180000</v>
      </c>
      <c r="T284" s="15">
        <f t="shared" si="789"/>
        <v>180000</v>
      </c>
      <c r="U284" s="15">
        <f t="shared" si="715"/>
        <v>0</v>
      </c>
      <c r="V284" s="15">
        <f t="shared" si="716"/>
        <v>0</v>
      </c>
      <c r="W284" s="15">
        <f t="shared" si="717"/>
        <v>0</v>
      </c>
      <c r="X284" s="142">
        <f t="shared" si="718"/>
        <v>0</v>
      </c>
      <c r="Y284" s="143">
        <f t="shared" si="719"/>
        <v>1</v>
      </c>
      <c r="Z284" s="142">
        <f t="shared" si="720"/>
        <v>0</v>
      </c>
      <c r="AB284" s="107" t="s">
        <v>20</v>
      </c>
      <c r="AC284" s="110">
        <v>0</v>
      </c>
      <c r="AD284" s="109"/>
      <c r="AE284" s="109">
        <v>180000</v>
      </c>
      <c r="AF284" s="15">
        <f t="shared" si="790"/>
        <v>180000</v>
      </c>
      <c r="AG284" s="15">
        <f t="shared" si="722"/>
        <v>0</v>
      </c>
      <c r="AH284" s="15">
        <f t="shared" si="723"/>
        <v>0</v>
      </c>
      <c r="AI284" s="15">
        <f t="shared" si="724"/>
        <v>0</v>
      </c>
      <c r="AJ284" s="142">
        <f t="shared" si="725"/>
        <v>0</v>
      </c>
      <c r="AK284" s="143">
        <f t="shared" si="726"/>
        <v>1</v>
      </c>
      <c r="AL284" s="142">
        <f t="shared" si="727"/>
        <v>0</v>
      </c>
      <c r="AN284" s="107" t="s">
        <v>20</v>
      </c>
      <c r="AO284" s="110">
        <v>1</v>
      </c>
      <c r="AP284" s="109"/>
      <c r="AQ284" s="109">
        <v>180000</v>
      </c>
      <c r="AR284" s="15">
        <f t="shared" si="738"/>
        <v>180000</v>
      </c>
      <c r="AS284" s="15">
        <f t="shared" si="729"/>
        <v>0</v>
      </c>
      <c r="AT284" s="15">
        <f t="shared" si="730"/>
        <v>180000</v>
      </c>
      <c r="AU284" s="15">
        <f t="shared" si="731"/>
        <v>180000</v>
      </c>
      <c r="AV284" s="142">
        <f t="shared" si="732"/>
        <v>180000</v>
      </c>
      <c r="AW284" s="143">
        <f t="shared" si="733"/>
        <v>0</v>
      </c>
      <c r="AX284" s="142">
        <f t="shared" si="734"/>
        <v>-180000</v>
      </c>
    </row>
    <row r="285" spans="1:50" s="14" customFormat="1" ht="11.25">
      <c r="A285" s="160">
        <v>272</v>
      </c>
      <c r="B285" s="161"/>
      <c r="C285" s="162" t="s">
        <v>297</v>
      </c>
      <c r="D285" s="161" t="s">
        <v>20</v>
      </c>
      <c r="E285" s="163">
        <v>1</v>
      </c>
      <c r="F285" s="109"/>
      <c r="G285" s="109"/>
      <c r="H285" s="164">
        <f t="shared" si="780"/>
        <v>0</v>
      </c>
      <c r="I285" s="164">
        <f t="shared" si="777"/>
        <v>0</v>
      </c>
      <c r="J285" s="164">
        <f t="shared" si="778"/>
        <v>0</v>
      </c>
      <c r="K285" s="165">
        <f t="shared" si="779"/>
        <v>0</v>
      </c>
      <c r="L285" s="57">
        <v>0</v>
      </c>
      <c r="M285" s="16"/>
    </row>
    <row r="286" spans="1:50" s="14" customFormat="1" ht="11.25">
      <c r="A286" s="160">
        <v>273</v>
      </c>
      <c r="B286" s="161"/>
      <c r="C286" s="162" t="s">
        <v>296</v>
      </c>
      <c r="D286" s="161" t="s">
        <v>20</v>
      </c>
      <c r="E286" s="163">
        <v>1</v>
      </c>
      <c r="F286" s="109"/>
      <c r="G286" s="109"/>
      <c r="H286" s="164">
        <f t="shared" si="780"/>
        <v>0</v>
      </c>
      <c r="I286" s="164">
        <f t="shared" si="777"/>
        <v>0</v>
      </c>
      <c r="J286" s="164">
        <f t="shared" si="778"/>
        <v>0</v>
      </c>
      <c r="K286" s="165">
        <f t="shared" si="779"/>
        <v>0</v>
      </c>
      <c r="L286" s="57">
        <v>0</v>
      </c>
      <c r="M286" s="16"/>
    </row>
    <row r="287" spans="1:50" s="14" customFormat="1" ht="11.25">
      <c r="A287" s="160">
        <v>274</v>
      </c>
      <c r="B287" s="161"/>
      <c r="C287" s="162" t="s">
        <v>170</v>
      </c>
      <c r="D287" s="161" t="s">
        <v>20</v>
      </c>
      <c r="E287" s="163">
        <v>1</v>
      </c>
      <c r="F287" s="109"/>
      <c r="G287" s="109"/>
      <c r="H287" s="164">
        <f t="shared" si="780"/>
        <v>0</v>
      </c>
      <c r="I287" s="164">
        <f t="shared" si="777"/>
        <v>0</v>
      </c>
      <c r="J287" s="164">
        <f t="shared" si="778"/>
        <v>0</v>
      </c>
      <c r="K287" s="165">
        <f t="shared" si="779"/>
        <v>0</v>
      </c>
      <c r="L287" s="57">
        <v>0</v>
      </c>
      <c r="M287" s="16"/>
    </row>
    <row r="288" spans="1:50" s="14" customFormat="1" ht="11.25">
      <c r="A288" s="160">
        <v>275</v>
      </c>
      <c r="B288" s="161"/>
      <c r="C288" s="162" t="s">
        <v>154</v>
      </c>
      <c r="D288" s="161" t="s">
        <v>20</v>
      </c>
      <c r="E288" s="163">
        <v>1</v>
      </c>
      <c r="F288" s="109"/>
      <c r="G288" s="109"/>
      <c r="H288" s="164">
        <f t="shared" si="780"/>
        <v>0</v>
      </c>
      <c r="I288" s="164">
        <f t="shared" si="777"/>
        <v>0</v>
      </c>
      <c r="J288" s="164">
        <f t="shared" si="778"/>
        <v>0</v>
      </c>
      <c r="K288" s="165">
        <f t="shared" si="779"/>
        <v>0</v>
      </c>
      <c r="L288" s="57">
        <v>0</v>
      </c>
      <c r="M288" s="16"/>
    </row>
    <row r="289" spans="1:15" s="14" customFormat="1" ht="11.25">
      <c r="A289" s="160">
        <v>276</v>
      </c>
      <c r="B289" s="161"/>
      <c r="C289" s="162" t="s">
        <v>164</v>
      </c>
      <c r="D289" s="161" t="s">
        <v>20</v>
      </c>
      <c r="E289" s="163">
        <v>1</v>
      </c>
      <c r="F289" s="109"/>
      <c r="G289" s="109"/>
      <c r="H289" s="164">
        <f t="shared" ref="H289:H290" si="795">SUM(F289:G289)</f>
        <v>0</v>
      </c>
      <c r="I289" s="164">
        <f t="shared" ref="I289:I290" si="796">ROUND(E289*F289,2)</f>
        <v>0</v>
      </c>
      <c r="J289" s="164">
        <f t="shared" si="778"/>
        <v>0</v>
      </c>
      <c r="K289" s="165">
        <f t="shared" si="779"/>
        <v>0</v>
      </c>
      <c r="L289" s="57"/>
      <c r="M289" s="16"/>
    </row>
    <row r="290" spans="1:15" s="14" customFormat="1" ht="11.25">
      <c r="A290" s="160">
        <v>277</v>
      </c>
      <c r="B290" s="161"/>
      <c r="C290" s="162" t="s">
        <v>165</v>
      </c>
      <c r="D290" s="161" t="s">
        <v>20</v>
      </c>
      <c r="E290" s="163">
        <v>1</v>
      </c>
      <c r="F290" s="109"/>
      <c r="G290" s="109"/>
      <c r="H290" s="164">
        <f t="shared" si="795"/>
        <v>0</v>
      </c>
      <c r="I290" s="164">
        <f t="shared" si="796"/>
        <v>0</v>
      </c>
      <c r="J290" s="164">
        <f t="shared" si="778"/>
        <v>0</v>
      </c>
      <c r="K290" s="165">
        <f t="shared" si="779"/>
        <v>0</v>
      </c>
      <c r="L290" s="57"/>
      <c r="M290" s="16"/>
    </row>
    <row r="291" spans="1:15" s="14" customFormat="1" ht="22.5">
      <c r="A291" s="160">
        <v>278</v>
      </c>
      <c r="B291" s="161"/>
      <c r="C291" s="162" t="s">
        <v>295</v>
      </c>
      <c r="D291" s="161" t="s">
        <v>20</v>
      </c>
      <c r="E291" s="163">
        <v>1</v>
      </c>
      <c r="F291" s="109"/>
      <c r="G291" s="109"/>
      <c r="H291" s="164">
        <f t="shared" si="780"/>
        <v>0</v>
      </c>
      <c r="I291" s="164">
        <f t="shared" si="777"/>
        <v>0</v>
      </c>
      <c r="J291" s="164">
        <f t="shared" si="778"/>
        <v>0</v>
      </c>
      <c r="K291" s="165">
        <f t="shared" si="779"/>
        <v>0</v>
      </c>
      <c r="L291" s="57">
        <v>0</v>
      </c>
      <c r="M291" s="16"/>
    </row>
    <row r="292" spans="1:15" s="14" customFormat="1" ht="11.25">
      <c r="A292" s="160">
        <v>279</v>
      </c>
      <c r="B292" s="161"/>
      <c r="C292" s="162" t="s">
        <v>155</v>
      </c>
      <c r="D292" s="161" t="s">
        <v>20</v>
      </c>
      <c r="E292" s="163">
        <v>1</v>
      </c>
      <c r="F292" s="109"/>
      <c r="G292" s="109"/>
      <c r="H292" s="164">
        <f t="shared" si="780"/>
        <v>0</v>
      </c>
      <c r="I292" s="164">
        <f t="shared" si="777"/>
        <v>0</v>
      </c>
      <c r="J292" s="164">
        <f t="shared" si="778"/>
        <v>0</v>
      </c>
      <c r="K292" s="165">
        <f t="shared" si="779"/>
        <v>0</v>
      </c>
      <c r="L292" s="140">
        <v>0</v>
      </c>
      <c r="M292" s="141"/>
    </row>
    <row r="293" spans="1:15" s="14" customFormat="1" ht="11.25">
      <c r="A293" s="160">
        <v>280</v>
      </c>
      <c r="B293" s="161"/>
      <c r="C293" s="162" t="s">
        <v>156</v>
      </c>
      <c r="D293" s="161" t="s">
        <v>20</v>
      </c>
      <c r="E293" s="163">
        <v>1</v>
      </c>
      <c r="F293" s="109"/>
      <c r="G293" s="109"/>
      <c r="H293" s="164">
        <f t="shared" si="780"/>
        <v>0</v>
      </c>
      <c r="I293" s="164">
        <f t="shared" si="777"/>
        <v>0</v>
      </c>
      <c r="J293" s="164">
        <f t="shared" si="778"/>
        <v>0</v>
      </c>
      <c r="K293" s="165">
        <f t="shared" si="779"/>
        <v>0</v>
      </c>
      <c r="L293" s="57">
        <v>0</v>
      </c>
      <c r="M293" s="16"/>
    </row>
    <row r="294" spans="1:15" s="14" customFormat="1" ht="11.25">
      <c r="A294" s="160">
        <v>281</v>
      </c>
      <c r="B294" s="161"/>
      <c r="C294" s="162" t="s">
        <v>157</v>
      </c>
      <c r="D294" s="161" t="s">
        <v>20</v>
      </c>
      <c r="E294" s="163">
        <v>1</v>
      </c>
      <c r="F294" s="109"/>
      <c r="G294" s="109"/>
      <c r="H294" s="164">
        <f t="shared" si="780"/>
        <v>0</v>
      </c>
      <c r="I294" s="164">
        <f t="shared" si="777"/>
        <v>0</v>
      </c>
      <c r="J294" s="164">
        <f t="shared" si="778"/>
        <v>0</v>
      </c>
      <c r="K294" s="165">
        <f t="shared" si="779"/>
        <v>0</v>
      </c>
      <c r="L294" s="57">
        <v>0</v>
      </c>
      <c r="M294" s="16"/>
    </row>
    <row r="295" spans="1:15" s="14" customFormat="1" ht="45">
      <c r="A295" s="160">
        <v>282</v>
      </c>
      <c r="B295" s="161"/>
      <c r="C295" s="162" t="s">
        <v>158</v>
      </c>
      <c r="D295" s="161" t="s">
        <v>20</v>
      </c>
      <c r="E295" s="163">
        <v>1</v>
      </c>
      <c r="F295" s="109"/>
      <c r="G295" s="109"/>
      <c r="H295" s="164">
        <f t="shared" si="780"/>
        <v>0</v>
      </c>
      <c r="I295" s="164">
        <f t="shared" si="777"/>
        <v>0</v>
      </c>
      <c r="J295" s="164">
        <f t="shared" si="778"/>
        <v>0</v>
      </c>
      <c r="K295" s="165">
        <f t="shared" si="779"/>
        <v>0</v>
      </c>
      <c r="L295" s="57">
        <v>0</v>
      </c>
      <c r="M295" s="16"/>
    </row>
    <row r="296" spans="1:15" s="14" customFormat="1" ht="22.5">
      <c r="A296" s="160">
        <v>283</v>
      </c>
      <c r="B296" s="161"/>
      <c r="C296" s="162" t="s">
        <v>159</v>
      </c>
      <c r="D296" s="161" t="s">
        <v>20</v>
      </c>
      <c r="E296" s="163">
        <v>1</v>
      </c>
      <c r="F296" s="109"/>
      <c r="G296" s="109"/>
      <c r="H296" s="164">
        <f t="shared" si="780"/>
        <v>0</v>
      </c>
      <c r="I296" s="164">
        <f t="shared" si="777"/>
        <v>0</v>
      </c>
      <c r="J296" s="164">
        <f t="shared" si="778"/>
        <v>0</v>
      </c>
      <c r="K296" s="165">
        <f t="shared" si="779"/>
        <v>0</v>
      </c>
      <c r="L296" s="57">
        <v>0</v>
      </c>
      <c r="M296" s="16"/>
    </row>
    <row r="297" spans="1:15" s="14" customFormat="1" ht="22.5">
      <c r="A297" s="160">
        <v>284</v>
      </c>
      <c r="B297" s="161"/>
      <c r="C297" s="162" t="s">
        <v>160</v>
      </c>
      <c r="D297" s="161" t="s">
        <v>20</v>
      </c>
      <c r="E297" s="163">
        <v>1</v>
      </c>
      <c r="F297" s="109"/>
      <c r="G297" s="109"/>
      <c r="H297" s="164">
        <f t="shared" si="780"/>
        <v>0</v>
      </c>
      <c r="I297" s="164">
        <f t="shared" si="777"/>
        <v>0</v>
      </c>
      <c r="J297" s="164">
        <f t="shared" si="778"/>
        <v>0</v>
      </c>
      <c r="K297" s="165">
        <f t="shared" si="779"/>
        <v>0</v>
      </c>
      <c r="L297" s="57">
        <v>0</v>
      </c>
      <c r="M297" s="16"/>
    </row>
    <row r="298" spans="1:15" s="14" customFormat="1" ht="11.25">
      <c r="A298" s="167">
        <v>285</v>
      </c>
      <c r="B298" s="168"/>
      <c r="C298" s="169" t="s">
        <v>161</v>
      </c>
      <c r="D298" s="168" t="s">
        <v>20</v>
      </c>
      <c r="E298" s="170">
        <v>1</v>
      </c>
      <c r="F298" s="119"/>
      <c r="G298" s="119"/>
      <c r="H298" s="172">
        <f t="shared" si="780"/>
        <v>0</v>
      </c>
      <c r="I298" s="172">
        <f t="shared" si="777"/>
        <v>0</v>
      </c>
      <c r="J298" s="172">
        <f t="shared" si="778"/>
        <v>0</v>
      </c>
      <c r="K298" s="173">
        <f t="shared" si="779"/>
        <v>0</v>
      </c>
      <c r="L298" s="151">
        <v>0</v>
      </c>
      <c r="M298" s="152"/>
    </row>
    <row r="299" spans="1:15" s="14" customFormat="1">
      <c r="A299" s="40"/>
      <c r="B299" s="41"/>
      <c r="C299" s="41"/>
      <c r="D299" s="42"/>
      <c r="E299" s="43"/>
      <c r="F299" s="29"/>
      <c r="G299" s="29"/>
      <c r="H299" s="29"/>
      <c r="I299" s="29"/>
      <c r="J299" s="29"/>
      <c r="K299" s="29"/>
      <c r="L299" s="43"/>
      <c r="M299" s="43"/>
    </row>
    <row r="300" spans="1:15" s="14" customFormat="1" ht="12">
      <c r="A300" s="44"/>
      <c r="B300" s="45"/>
      <c r="C300" s="45"/>
      <c r="D300" s="46"/>
      <c r="E300" s="47"/>
      <c r="F300" s="48"/>
      <c r="G300" s="48"/>
      <c r="H300" s="49"/>
      <c r="I300" s="29"/>
      <c r="J300" s="29"/>
      <c r="K300" s="29"/>
      <c r="L300" s="43"/>
      <c r="M300" s="43"/>
      <c r="N300" s="38"/>
      <c r="O300" s="38"/>
    </row>
    <row r="301" spans="1:15" s="14" customFormat="1" ht="12">
      <c r="A301" s="50"/>
      <c r="B301" s="51"/>
      <c r="C301" s="51"/>
      <c r="D301" s="46"/>
      <c r="E301" s="47"/>
      <c r="F301" s="48"/>
      <c r="G301" s="48"/>
      <c r="H301" s="49"/>
      <c r="I301" s="29"/>
      <c r="J301" s="29"/>
      <c r="K301" s="29"/>
      <c r="L301" s="43"/>
      <c r="M301" s="43"/>
      <c r="N301" s="38"/>
      <c r="O301" s="38"/>
    </row>
    <row r="302" spans="1:15" s="14" customFormat="1">
      <c r="A302" s="52"/>
      <c r="B302" s="36"/>
      <c r="C302" s="36"/>
      <c r="D302" s="53"/>
      <c r="E302" s="54"/>
      <c r="F302" s="55"/>
      <c r="G302" s="55"/>
      <c r="H302" s="55"/>
      <c r="I302" s="55"/>
      <c r="J302" s="55"/>
      <c r="K302" s="55"/>
      <c r="L302" s="54"/>
      <c r="M302" s="54"/>
    </row>
    <row r="303" spans="1:15" s="14" customFormat="1">
      <c r="A303" s="52"/>
      <c r="B303" s="36"/>
      <c r="C303" s="36"/>
      <c r="D303" s="53"/>
      <c r="E303" s="54"/>
      <c r="F303" s="55"/>
      <c r="G303" s="55"/>
      <c r="H303" s="55"/>
      <c r="I303" s="55"/>
      <c r="J303" s="55"/>
      <c r="K303" s="55"/>
      <c r="L303" s="54"/>
      <c r="M303" s="54"/>
    </row>
    <row r="304" spans="1:15" s="14" customFormat="1">
      <c r="A304" s="52"/>
      <c r="B304" s="36"/>
      <c r="C304" s="36"/>
      <c r="D304" s="53"/>
      <c r="E304" s="54"/>
      <c r="F304" s="55"/>
      <c r="G304" s="55"/>
      <c r="H304" s="55"/>
      <c r="I304" s="55"/>
      <c r="J304" s="55"/>
      <c r="K304" s="55"/>
      <c r="L304" s="54"/>
      <c r="M304" s="54"/>
    </row>
    <row r="305" spans="1:13" s="14" customFormat="1">
      <c r="A305" s="52"/>
      <c r="B305" s="36"/>
      <c r="C305" s="36"/>
      <c r="D305" s="53"/>
      <c r="E305" s="54"/>
      <c r="F305" s="55"/>
      <c r="G305" s="55"/>
      <c r="H305" s="55"/>
      <c r="I305" s="55"/>
      <c r="J305" s="55"/>
      <c r="K305" s="55"/>
      <c r="L305" s="54"/>
      <c r="M305" s="54"/>
    </row>
    <row r="306" spans="1:13" s="14" customFormat="1">
      <c r="A306" s="52"/>
      <c r="B306" s="36"/>
      <c r="C306" s="36"/>
      <c r="D306" s="53"/>
      <c r="E306" s="54"/>
      <c r="F306" s="55"/>
      <c r="G306" s="55"/>
      <c r="H306" s="55"/>
      <c r="I306" s="55"/>
      <c r="J306" s="55"/>
      <c r="K306" s="55"/>
      <c r="L306" s="54"/>
      <c r="M306" s="54"/>
    </row>
    <row r="307" spans="1:13" s="14" customFormat="1">
      <c r="A307" s="52"/>
      <c r="B307" s="36"/>
      <c r="C307" s="36"/>
      <c r="D307" s="53"/>
      <c r="E307" s="54"/>
      <c r="F307" s="55"/>
      <c r="G307" s="55"/>
      <c r="H307" s="55"/>
      <c r="I307" s="55"/>
      <c r="J307" s="55"/>
      <c r="K307" s="55"/>
      <c r="L307" s="54"/>
      <c r="M307" s="54"/>
    </row>
    <row r="308" spans="1:13" s="14" customFormat="1">
      <c r="A308" s="52"/>
      <c r="B308" s="36"/>
      <c r="C308" s="36"/>
      <c r="D308" s="53"/>
      <c r="E308" s="54"/>
      <c r="F308" s="55"/>
      <c r="G308" s="55"/>
      <c r="H308" s="55"/>
      <c r="I308" s="55"/>
      <c r="J308" s="55"/>
      <c r="K308" s="55"/>
      <c r="L308" s="54"/>
      <c r="M308" s="54"/>
    </row>
    <row r="309" spans="1:13" s="14" customFormat="1">
      <c r="A309" s="52"/>
      <c r="B309" s="36"/>
      <c r="C309" s="36"/>
      <c r="D309" s="53"/>
      <c r="E309" s="54"/>
      <c r="F309" s="55"/>
      <c r="G309" s="55"/>
      <c r="H309" s="55"/>
      <c r="I309" s="55"/>
      <c r="J309" s="55"/>
      <c r="K309" s="55"/>
      <c r="L309" s="54"/>
      <c r="M309" s="54"/>
    </row>
    <row r="310" spans="1:13" s="14" customFormat="1">
      <c r="A310" s="52"/>
      <c r="B310" s="36"/>
      <c r="C310" s="36"/>
      <c r="D310" s="53"/>
      <c r="E310" s="54"/>
      <c r="F310" s="55"/>
      <c r="G310" s="55"/>
      <c r="H310" s="55"/>
      <c r="I310" s="55"/>
      <c r="J310" s="55"/>
      <c r="K310" s="55"/>
      <c r="L310" s="54"/>
      <c r="M310" s="54"/>
    </row>
    <row r="311" spans="1:13" s="14" customFormat="1">
      <c r="A311" s="52"/>
      <c r="B311" s="36"/>
      <c r="C311" s="36"/>
      <c r="D311" s="53"/>
      <c r="E311" s="54"/>
      <c r="F311" s="55"/>
      <c r="G311" s="55"/>
      <c r="H311" s="55"/>
      <c r="I311" s="55"/>
      <c r="J311" s="55"/>
      <c r="K311" s="55"/>
      <c r="L311" s="54"/>
      <c r="M311" s="54"/>
    </row>
    <row r="312" spans="1:13" s="14" customFormat="1">
      <c r="A312" s="52"/>
      <c r="B312" s="36"/>
      <c r="C312" s="36"/>
      <c r="D312" s="53"/>
      <c r="E312" s="54"/>
      <c r="F312" s="55"/>
      <c r="G312" s="55"/>
      <c r="H312" s="55"/>
      <c r="I312" s="55"/>
      <c r="J312" s="55"/>
      <c r="K312" s="55"/>
      <c r="L312" s="54"/>
      <c r="M312" s="54"/>
    </row>
    <row r="313" spans="1:13" s="14" customFormat="1">
      <c r="A313" s="52"/>
      <c r="B313" s="36"/>
      <c r="C313" s="36"/>
      <c r="D313" s="53"/>
      <c r="E313" s="54"/>
      <c r="F313" s="55"/>
      <c r="G313" s="55"/>
      <c r="H313" s="55"/>
      <c r="I313" s="55"/>
      <c r="J313" s="55"/>
      <c r="K313" s="55"/>
      <c r="L313" s="54"/>
      <c r="M313" s="54"/>
    </row>
    <row r="314" spans="1:13" s="14" customFormat="1">
      <c r="A314" s="52"/>
      <c r="B314" s="36"/>
      <c r="C314" s="36"/>
      <c r="D314" s="53"/>
      <c r="E314" s="54"/>
      <c r="F314" s="55"/>
      <c r="G314" s="55"/>
      <c r="H314" s="55"/>
      <c r="I314" s="55"/>
      <c r="J314" s="55"/>
      <c r="K314" s="55"/>
      <c r="L314" s="54"/>
      <c r="M314" s="54"/>
    </row>
    <row r="315" spans="1:13" s="14" customFormat="1">
      <c r="A315" s="52"/>
      <c r="B315" s="36"/>
      <c r="C315" s="36"/>
      <c r="D315" s="53"/>
      <c r="E315" s="54"/>
      <c r="F315" s="55"/>
      <c r="G315" s="55"/>
      <c r="H315" s="55"/>
      <c r="I315" s="55"/>
      <c r="J315" s="55"/>
      <c r="K315" s="55"/>
      <c r="L315" s="54"/>
      <c r="M315" s="54"/>
    </row>
    <row r="316" spans="1:13" s="14" customFormat="1">
      <c r="A316" s="52"/>
      <c r="B316" s="36"/>
      <c r="C316" s="36"/>
      <c r="D316" s="53"/>
      <c r="E316" s="54"/>
      <c r="F316" s="55"/>
      <c r="G316" s="55"/>
      <c r="H316" s="55"/>
      <c r="I316" s="55"/>
      <c r="J316" s="55"/>
      <c r="K316" s="55"/>
      <c r="L316" s="54"/>
      <c r="M316" s="54"/>
    </row>
    <row r="317" spans="1:13" s="14" customFormat="1">
      <c r="A317" s="52"/>
      <c r="B317" s="36"/>
      <c r="C317" s="36"/>
      <c r="D317" s="53"/>
      <c r="E317" s="54"/>
      <c r="F317" s="55"/>
      <c r="G317" s="55"/>
      <c r="H317" s="55"/>
      <c r="I317" s="55"/>
      <c r="J317" s="55"/>
      <c r="K317" s="55"/>
      <c r="L317" s="54"/>
      <c r="M317" s="54"/>
    </row>
    <row r="318" spans="1:13" s="14" customFormat="1">
      <c r="A318" s="52"/>
      <c r="B318" s="36"/>
      <c r="C318" s="36"/>
      <c r="D318" s="53"/>
      <c r="E318" s="54"/>
      <c r="F318" s="55"/>
      <c r="G318" s="55"/>
      <c r="H318" s="55"/>
      <c r="I318" s="55"/>
      <c r="J318" s="55"/>
      <c r="K318" s="55"/>
      <c r="L318" s="54"/>
      <c r="M318" s="54"/>
    </row>
    <row r="319" spans="1:13" s="14" customFormat="1">
      <c r="A319" s="52"/>
      <c r="B319" s="36"/>
      <c r="C319" s="36"/>
      <c r="D319" s="53"/>
      <c r="E319" s="54"/>
      <c r="F319" s="55"/>
      <c r="G319" s="55"/>
      <c r="H319" s="55"/>
      <c r="I319" s="55"/>
      <c r="J319" s="55"/>
      <c r="K319" s="55"/>
      <c r="L319" s="54"/>
      <c r="M319" s="54"/>
    </row>
    <row r="320" spans="1:13" s="14" customFormat="1">
      <c r="A320" s="52"/>
      <c r="B320" s="36"/>
      <c r="C320" s="36"/>
      <c r="D320" s="53"/>
      <c r="E320" s="54"/>
      <c r="F320" s="55"/>
      <c r="G320" s="55"/>
      <c r="H320" s="55"/>
      <c r="I320" s="55"/>
      <c r="J320" s="55"/>
      <c r="K320" s="55"/>
      <c r="L320" s="54"/>
      <c r="M320" s="54"/>
    </row>
    <row r="321" spans="1:13" s="14" customFormat="1">
      <c r="A321" s="52"/>
      <c r="B321" s="36"/>
      <c r="C321" s="36"/>
      <c r="D321" s="53"/>
      <c r="E321" s="54"/>
      <c r="F321" s="55"/>
      <c r="G321" s="55"/>
      <c r="H321" s="55"/>
      <c r="I321" s="55"/>
      <c r="J321" s="55"/>
      <c r="K321" s="55"/>
      <c r="L321" s="54"/>
      <c r="M321" s="54"/>
    </row>
    <row r="322" spans="1:13" s="14" customFormat="1">
      <c r="A322" s="52"/>
      <c r="B322" s="36"/>
      <c r="C322" s="36"/>
      <c r="D322" s="53"/>
      <c r="E322" s="54"/>
      <c r="F322" s="55"/>
      <c r="G322" s="55"/>
      <c r="H322" s="55"/>
      <c r="I322" s="55"/>
      <c r="J322" s="55"/>
      <c r="K322" s="55"/>
      <c r="L322" s="54"/>
      <c r="M322" s="54"/>
    </row>
    <row r="323" spans="1:13" s="14" customFormat="1">
      <c r="A323" s="52"/>
      <c r="B323" s="36"/>
      <c r="C323" s="36"/>
      <c r="D323" s="53"/>
      <c r="E323" s="54"/>
      <c r="F323" s="55"/>
      <c r="G323" s="55"/>
      <c r="H323" s="55"/>
      <c r="I323" s="55"/>
      <c r="J323" s="55"/>
      <c r="K323" s="55"/>
      <c r="L323" s="54"/>
      <c r="M323" s="54"/>
    </row>
    <row r="324" spans="1:13" s="14" customFormat="1">
      <c r="A324" s="52"/>
      <c r="B324" s="36"/>
      <c r="C324" s="36"/>
      <c r="D324" s="53"/>
      <c r="E324" s="54"/>
      <c r="F324" s="55"/>
      <c r="G324" s="55"/>
      <c r="H324" s="55"/>
      <c r="I324" s="55"/>
      <c r="J324" s="55"/>
      <c r="K324" s="55"/>
      <c r="L324" s="54"/>
      <c r="M324" s="54"/>
    </row>
    <row r="325" spans="1:13" s="14" customFormat="1">
      <c r="A325" s="52"/>
      <c r="B325" s="36"/>
      <c r="C325" s="36"/>
      <c r="D325" s="53"/>
      <c r="E325" s="54"/>
      <c r="F325" s="55"/>
      <c r="G325" s="55"/>
      <c r="H325" s="55"/>
      <c r="I325" s="55"/>
      <c r="J325" s="55"/>
      <c r="K325" s="55"/>
      <c r="L325" s="54"/>
      <c r="M325" s="54"/>
    </row>
    <row r="326" spans="1:13" s="14" customFormat="1">
      <c r="A326" s="52"/>
      <c r="B326" s="36"/>
      <c r="C326" s="36"/>
      <c r="D326" s="53"/>
      <c r="E326" s="54"/>
      <c r="F326" s="55"/>
      <c r="G326" s="55"/>
      <c r="H326" s="55"/>
      <c r="I326" s="55"/>
      <c r="J326" s="55"/>
      <c r="K326" s="55"/>
      <c r="L326" s="54"/>
      <c r="M326" s="54"/>
    </row>
    <row r="327" spans="1:13" s="14" customFormat="1">
      <c r="A327" s="52"/>
      <c r="B327" s="36"/>
      <c r="C327" s="36"/>
      <c r="D327" s="53"/>
      <c r="E327" s="54"/>
      <c r="F327" s="55"/>
      <c r="G327" s="55"/>
      <c r="H327" s="55"/>
      <c r="I327" s="55"/>
      <c r="J327" s="55"/>
      <c r="K327" s="55"/>
      <c r="L327" s="54"/>
      <c r="M327" s="54"/>
    </row>
    <row r="328" spans="1:13" s="14" customFormat="1">
      <c r="A328" s="52"/>
      <c r="B328" s="36"/>
      <c r="C328" s="36"/>
      <c r="D328" s="53"/>
      <c r="E328" s="54"/>
      <c r="F328" s="55"/>
      <c r="G328" s="55"/>
      <c r="H328" s="55"/>
      <c r="I328" s="55"/>
      <c r="J328" s="55"/>
      <c r="K328" s="55"/>
      <c r="L328" s="54"/>
      <c r="M328" s="54"/>
    </row>
    <row r="329" spans="1:13" s="14" customFormat="1">
      <c r="A329" s="52"/>
      <c r="B329" s="36"/>
      <c r="C329" s="36"/>
      <c r="D329" s="53"/>
      <c r="E329" s="54"/>
      <c r="F329" s="55"/>
      <c r="G329" s="55"/>
      <c r="H329" s="55"/>
      <c r="I329" s="55"/>
      <c r="J329" s="55"/>
      <c r="K329" s="55"/>
      <c r="L329" s="54"/>
      <c r="M329" s="54"/>
    </row>
    <row r="330" spans="1:13" s="14" customFormat="1">
      <c r="A330" s="52"/>
      <c r="B330" s="36"/>
      <c r="C330" s="36"/>
      <c r="D330" s="53"/>
      <c r="E330" s="54"/>
      <c r="F330" s="55"/>
      <c r="G330" s="55"/>
      <c r="H330" s="55"/>
      <c r="I330" s="55"/>
      <c r="J330" s="55"/>
      <c r="K330" s="55"/>
      <c r="L330" s="54"/>
      <c r="M330" s="54"/>
    </row>
    <row r="331" spans="1:13" s="14" customFormat="1">
      <c r="A331" s="52"/>
      <c r="B331" s="36"/>
      <c r="C331" s="36"/>
      <c r="D331" s="53"/>
      <c r="E331" s="54"/>
      <c r="F331" s="55"/>
      <c r="G331" s="55"/>
      <c r="H331" s="55"/>
      <c r="I331" s="55"/>
      <c r="J331" s="55"/>
      <c r="K331" s="55"/>
      <c r="L331" s="54"/>
      <c r="M331" s="54"/>
    </row>
    <row r="332" spans="1:13" s="14" customFormat="1">
      <c r="A332" s="52"/>
      <c r="B332" s="36"/>
      <c r="C332" s="36"/>
      <c r="D332" s="53"/>
      <c r="E332" s="54"/>
      <c r="F332" s="55"/>
      <c r="G332" s="55"/>
      <c r="H332" s="55"/>
      <c r="I332" s="55"/>
      <c r="J332" s="55"/>
      <c r="K332" s="55"/>
      <c r="L332" s="54"/>
      <c r="M332" s="54"/>
    </row>
    <row r="333" spans="1:13" s="14" customFormat="1">
      <c r="A333" s="52"/>
      <c r="B333" s="36"/>
      <c r="C333" s="36"/>
      <c r="D333" s="53"/>
      <c r="E333" s="54"/>
      <c r="F333" s="55"/>
      <c r="G333" s="55"/>
      <c r="H333" s="55"/>
      <c r="I333" s="55"/>
      <c r="J333" s="55"/>
      <c r="K333" s="55"/>
      <c r="L333" s="54"/>
      <c r="M333" s="54"/>
    </row>
    <row r="334" spans="1:13" s="14" customFormat="1">
      <c r="A334" s="52"/>
      <c r="B334" s="36"/>
      <c r="C334" s="36"/>
      <c r="D334" s="53"/>
      <c r="E334" s="54"/>
      <c r="F334" s="55"/>
      <c r="G334" s="55"/>
      <c r="H334" s="55"/>
      <c r="I334" s="55"/>
      <c r="J334" s="55"/>
      <c r="K334" s="55"/>
      <c r="L334" s="54"/>
      <c r="M334" s="54"/>
    </row>
    <row r="335" spans="1:13" s="14" customFormat="1">
      <c r="A335" s="52"/>
      <c r="B335" s="36"/>
      <c r="C335" s="36"/>
      <c r="D335" s="53"/>
      <c r="E335" s="54"/>
      <c r="F335" s="55"/>
      <c r="G335" s="55"/>
      <c r="H335" s="55"/>
      <c r="I335" s="55"/>
      <c r="J335" s="55"/>
      <c r="K335" s="55"/>
      <c r="L335" s="54"/>
      <c r="M335" s="54"/>
    </row>
    <row r="336" spans="1:13" s="14" customFormat="1">
      <c r="A336" s="52"/>
      <c r="B336" s="36"/>
      <c r="C336" s="36"/>
      <c r="D336" s="53"/>
      <c r="E336" s="54"/>
      <c r="F336" s="55"/>
      <c r="G336" s="55"/>
      <c r="H336" s="55"/>
      <c r="I336" s="55"/>
      <c r="J336" s="55"/>
      <c r="K336" s="55"/>
      <c r="L336" s="54"/>
      <c r="M336" s="54"/>
    </row>
    <row r="337" spans="1:13" s="14" customFormat="1">
      <c r="A337" s="52"/>
      <c r="B337" s="36"/>
      <c r="C337" s="36"/>
      <c r="D337" s="53"/>
      <c r="E337" s="54"/>
      <c r="F337" s="55"/>
      <c r="G337" s="55"/>
      <c r="H337" s="55"/>
      <c r="I337" s="55"/>
      <c r="J337" s="55"/>
      <c r="K337" s="55"/>
      <c r="L337" s="54"/>
      <c r="M337" s="54"/>
    </row>
    <row r="338" spans="1:13" s="14" customFormat="1">
      <c r="A338" s="52"/>
      <c r="B338" s="36"/>
      <c r="C338" s="36"/>
      <c r="D338" s="53"/>
      <c r="E338" s="54"/>
      <c r="F338" s="55"/>
      <c r="G338" s="55"/>
      <c r="H338" s="55"/>
      <c r="I338" s="55"/>
      <c r="J338" s="55"/>
      <c r="K338" s="55"/>
      <c r="L338" s="54"/>
      <c r="M338" s="54"/>
    </row>
    <row r="339" spans="1:13" s="14" customFormat="1">
      <c r="A339" s="52"/>
      <c r="B339" s="36"/>
      <c r="C339" s="36"/>
      <c r="D339" s="53"/>
      <c r="E339" s="54"/>
      <c r="F339" s="55"/>
      <c r="G339" s="55"/>
      <c r="H339" s="55"/>
      <c r="I339" s="55"/>
      <c r="J339" s="55"/>
      <c r="K339" s="55"/>
      <c r="L339" s="54"/>
      <c r="M339" s="54"/>
    </row>
    <row r="340" spans="1:13" s="14" customFormat="1">
      <c r="A340" s="52"/>
      <c r="B340" s="36"/>
      <c r="C340" s="36"/>
      <c r="D340" s="53"/>
      <c r="E340" s="54"/>
      <c r="F340" s="55"/>
      <c r="G340" s="55"/>
      <c r="H340" s="55"/>
      <c r="I340" s="55"/>
      <c r="J340" s="55"/>
      <c r="K340" s="55"/>
      <c r="L340" s="54"/>
      <c r="M340" s="54"/>
    </row>
    <row r="341" spans="1:13" s="14" customFormat="1">
      <c r="A341" s="52"/>
      <c r="B341" s="36"/>
      <c r="C341" s="36"/>
      <c r="D341" s="53"/>
      <c r="E341" s="54"/>
      <c r="F341" s="55"/>
      <c r="G341" s="55"/>
      <c r="H341" s="55"/>
      <c r="I341" s="55"/>
      <c r="J341" s="55"/>
      <c r="K341" s="55"/>
      <c r="L341" s="54"/>
      <c r="M341" s="54"/>
    </row>
    <row r="342" spans="1:13" s="14" customFormat="1">
      <c r="A342" s="52"/>
      <c r="B342" s="36"/>
      <c r="C342" s="36"/>
      <c r="D342" s="53"/>
      <c r="E342" s="54"/>
      <c r="F342" s="55"/>
      <c r="G342" s="55"/>
      <c r="H342" s="55"/>
      <c r="I342" s="55"/>
      <c r="J342" s="55"/>
      <c r="K342" s="55"/>
      <c r="L342" s="54"/>
      <c r="M342" s="54"/>
    </row>
    <row r="343" spans="1:13" s="14" customFormat="1">
      <c r="A343" s="52"/>
      <c r="B343" s="36"/>
      <c r="C343" s="36"/>
      <c r="D343" s="53"/>
      <c r="E343" s="54"/>
      <c r="F343" s="55"/>
      <c r="G343" s="55"/>
      <c r="H343" s="55"/>
      <c r="I343" s="55"/>
      <c r="J343" s="55"/>
      <c r="K343" s="55"/>
      <c r="L343" s="54"/>
      <c r="M343" s="54"/>
    </row>
    <row r="344" spans="1:13" s="14" customFormat="1">
      <c r="A344" s="52"/>
      <c r="B344" s="36"/>
      <c r="C344" s="36"/>
      <c r="D344" s="53"/>
      <c r="E344" s="54"/>
      <c r="F344" s="55"/>
      <c r="G344" s="55"/>
      <c r="H344" s="55"/>
      <c r="I344" s="55"/>
      <c r="J344" s="55"/>
      <c r="K344" s="55"/>
      <c r="L344" s="54"/>
      <c r="M344" s="54"/>
    </row>
    <row r="345" spans="1:13" s="14" customFormat="1">
      <c r="A345" s="52"/>
      <c r="B345" s="36"/>
      <c r="C345" s="36"/>
      <c r="D345" s="53"/>
      <c r="E345" s="54"/>
      <c r="F345" s="55"/>
      <c r="G345" s="55"/>
      <c r="H345" s="55"/>
      <c r="I345" s="55"/>
      <c r="J345" s="55"/>
      <c r="K345" s="55"/>
      <c r="L345" s="54"/>
      <c r="M345" s="54"/>
    </row>
    <row r="346" spans="1:13" s="14" customFormat="1">
      <c r="A346" s="52"/>
      <c r="B346" s="36"/>
      <c r="C346" s="36"/>
      <c r="D346" s="53"/>
      <c r="E346" s="54"/>
      <c r="F346" s="55"/>
      <c r="G346" s="55"/>
      <c r="H346" s="55"/>
      <c r="I346" s="55"/>
      <c r="J346" s="55"/>
      <c r="K346" s="55"/>
      <c r="L346" s="54"/>
      <c r="M346" s="54"/>
    </row>
    <row r="347" spans="1:13" s="14" customFormat="1">
      <c r="A347" s="52"/>
      <c r="B347" s="36"/>
      <c r="C347" s="36"/>
      <c r="D347" s="53"/>
      <c r="E347" s="54"/>
      <c r="F347" s="55"/>
      <c r="G347" s="55"/>
      <c r="H347" s="55"/>
      <c r="I347" s="55"/>
      <c r="J347" s="55"/>
      <c r="K347" s="55"/>
      <c r="L347" s="54"/>
      <c r="M347" s="54"/>
    </row>
    <row r="348" spans="1:13" s="14" customFormat="1">
      <c r="A348" s="52"/>
      <c r="B348" s="36"/>
      <c r="C348" s="36"/>
      <c r="D348" s="53"/>
      <c r="E348" s="54"/>
      <c r="F348" s="55"/>
      <c r="G348" s="55"/>
      <c r="H348" s="55"/>
      <c r="I348" s="55"/>
      <c r="J348" s="55"/>
      <c r="K348" s="55"/>
      <c r="L348" s="54"/>
      <c r="M348" s="54"/>
    </row>
    <row r="349" spans="1:13" s="14" customFormat="1">
      <c r="A349" s="52"/>
      <c r="B349" s="36"/>
      <c r="C349" s="36"/>
      <c r="D349" s="53"/>
      <c r="E349" s="54"/>
      <c r="F349" s="55"/>
      <c r="G349" s="55"/>
      <c r="H349" s="55"/>
      <c r="I349" s="55"/>
      <c r="J349" s="55"/>
      <c r="K349" s="55"/>
      <c r="L349" s="54"/>
      <c r="M349" s="54"/>
    </row>
    <row r="350" spans="1:13" s="14" customFormat="1">
      <c r="A350" s="52"/>
      <c r="B350" s="36"/>
      <c r="C350" s="36"/>
      <c r="D350" s="53"/>
      <c r="E350" s="54"/>
      <c r="F350" s="55"/>
      <c r="G350" s="55"/>
      <c r="H350" s="55"/>
      <c r="I350" s="55"/>
      <c r="J350" s="55"/>
      <c r="K350" s="55"/>
      <c r="L350" s="54"/>
      <c r="M350" s="54"/>
    </row>
    <row r="351" spans="1:13" s="14" customFormat="1">
      <c r="A351" s="52"/>
      <c r="B351" s="36"/>
      <c r="C351" s="36"/>
      <c r="D351" s="53"/>
      <c r="E351" s="54"/>
      <c r="F351" s="55"/>
      <c r="G351" s="55"/>
      <c r="H351" s="55"/>
      <c r="I351" s="55"/>
      <c r="J351" s="55"/>
      <c r="K351" s="55"/>
      <c r="L351" s="54"/>
      <c r="M351" s="54"/>
    </row>
    <row r="352" spans="1:13" s="14" customFormat="1">
      <c r="A352" s="52"/>
      <c r="B352" s="36"/>
      <c r="C352" s="36"/>
      <c r="D352" s="53"/>
      <c r="E352" s="54"/>
      <c r="F352" s="55"/>
      <c r="G352" s="55"/>
      <c r="H352" s="55"/>
      <c r="I352" s="55"/>
      <c r="J352" s="55"/>
      <c r="K352" s="55"/>
      <c r="L352" s="54"/>
      <c r="M352" s="54"/>
    </row>
    <row r="353" spans="1:13" s="14" customFormat="1">
      <c r="A353" s="52"/>
      <c r="B353" s="36"/>
      <c r="C353" s="36"/>
      <c r="D353" s="53"/>
      <c r="E353" s="54"/>
      <c r="F353" s="55"/>
      <c r="G353" s="55"/>
      <c r="H353" s="55"/>
      <c r="I353" s="55"/>
      <c r="J353" s="55"/>
      <c r="K353" s="55"/>
      <c r="L353" s="54"/>
      <c r="M353" s="54"/>
    </row>
    <row r="354" spans="1:13" s="14" customFormat="1">
      <c r="A354" s="52"/>
      <c r="B354" s="36"/>
      <c r="C354" s="36"/>
      <c r="D354" s="53"/>
      <c r="E354" s="54"/>
      <c r="F354" s="55"/>
      <c r="G354" s="55"/>
      <c r="H354" s="55"/>
      <c r="I354" s="55"/>
      <c r="J354" s="55"/>
      <c r="K354" s="55"/>
      <c r="L354" s="54"/>
      <c r="M354" s="54"/>
    </row>
    <row r="355" spans="1:13" s="14" customFormat="1">
      <c r="A355" s="52"/>
      <c r="B355" s="36"/>
      <c r="C355" s="36"/>
      <c r="D355" s="53"/>
      <c r="E355" s="54"/>
      <c r="F355" s="55"/>
      <c r="G355" s="55"/>
      <c r="H355" s="55"/>
      <c r="I355" s="55"/>
      <c r="J355" s="55"/>
      <c r="K355" s="55"/>
      <c r="L355" s="54"/>
      <c r="M355" s="54"/>
    </row>
    <row r="356" spans="1:13" s="14" customFormat="1">
      <c r="A356" s="52"/>
      <c r="B356" s="36"/>
      <c r="C356" s="36"/>
      <c r="D356" s="53"/>
      <c r="E356" s="54"/>
      <c r="F356" s="55"/>
      <c r="G356" s="55"/>
      <c r="H356" s="55"/>
      <c r="I356" s="55"/>
      <c r="J356" s="55"/>
      <c r="K356" s="55"/>
      <c r="L356" s="54"/>
      <c r="M356" s="54"/>
    </row>
    <row r="357" spans="1:13" s="14" customFormat="1">
      <c r="A357" s="52"/>
      <c r="B357" s="36"/>
      <c r="C357" s="36"/>
      <c r="D357" s="53"/>
      <c r="E357" s="54"/>
      <c r="F357" s="55"/>
      <c r="G357" s="55"/>
      <c r="H357" s="55"/>
      <c r="I357" s="55"/>
      <c r="J357" s="55"/>
      <c r="K357" s="55"/>
      <c r="L357" s="54"/>
      <c r="M357" s="54"/>
    </row>
    <row r="358" spans="1:13" s="14" customFormat="1">
      <c r="A358" s="52"/>
      <c r="B358" s="36"/>
      <c r="C358" s="36"/>
      <c r="D358" s="53"/>
      <c r="E358" s="54"/>
      <c r="F358" s="55"/>
      <c r="G358" s="55"/>
      <c r="H358" s="55"/>
      <c r="I358" s="55"/>
      <c r="J358" s="55"/>
      <c r="K358" s="55"/>
      <c r="L358" s="54"/>
      <c r="M358" s="54"/>
    </row>
    <row r="359" spans="1:13" s="14" customFormat="1">
      <c r="A359" s="52"/>
      <c r="B359" s="36"/>
      <c r="C359" s="36"/>
      <c r="D359" s="53"/>
      <c r="E359" s="54"/>
      <c r="F359" s="55"/>
      <c r="G359" s="55"/>
      <c r="H359" s="55"/>
      <c r="I359" s="55"/>
      <c r="J359" s="55"/>
      <c r="K359" s="55"/>
      <c r="L359" s="54"/>
      <c r="M359" s="54"/>
    </row>
    <row r="360" spans="1:13" s="14" customFormat="1">
      <c r="A360" s="52"/>
      <c r="B360" s="36"/>
      <c r="C360" s="36"/>
      <c r="D360" s="53"/>
      <c r="E360" s="54"/>
      <c r="F360" s="55"/>
      <c r="G360" s="55"/>
      <c r="H360" s="55"/>
      <c r="I360" s="55"/>
      <c r="J360" s="55"/>
      <c r="K360" s="55"/>
      <c r="L360" s="54"/>
      <c r="M360" s="54"/>
    </row>
    <row r="361" spans="1:13" s="14" customFormat="1">
      <c r="A361" s="52"/>
      <c r="B361" s="36"/>
      <c r="C361" s="36"/>
      <c r="D361" s="53"/>
      <c r="E361" s="54"/>
      <c r="F361" s="55"/>
      <c r="G361" s="55"/>
      <c r="H361" s="55"/>
      <c r="I361" s="55"/>
      <c r="J361" s="55"/>
      <c r="K361" s="55"/>
      <c r="L361" s="54"/>
      <c r="M361" s="54"/>
    </row>
    <row r="362" spans="1:13" s="14" customFormat="1">
      <c r="A362" s="52"/>
      <c r="B362" s="36"/>
      <c r="C362" s="36"/>
      <c r="D362" s="53"/>
      <c r="E362" s="54"/>
      <c r="F362" s="55"/>
      <c r="G362" s="55"/>
      <c r="H362" s="55"/>
      <c r="I362" s="55"/>
      <c r="J362" s="55"/>
      <c r="K362" s="55"/>
      <c r="L362" s="54"/>
      <c r="M362" s="54"/>
    </row>
    <row r="363" spans="1:13" s="14" customFormat="1">
      <c r="A363" s="52"/>
      <c r="B363" s="36"/>
      <c r="C363" s="36"/>
      <c r="D363" s="53"/>
      <c r="E363" s="54"/>
      <c r="F363" s="55"/>
      <c r="G363" s="55"/>
      <c r="H363" s="55"/>
      <c r="I363" s="55"/>
      <c r="J363" s="55"/>
      <c r="K363" s="55"/>
      <c r="L363" s="54"/>
      <c r="M363" s="54"/>
    </row>
    <row r="364" spans="1:13" s="14" customFormat="1">
      <c r="A364" s="52"/>
      <c r="B364" s="36"/>
      <c r="C364" s="36"/>
      <c r="D364" s="53"/>
      <c r="E364" s="54"/>
      <c r="F364" s="55"/>
      <c r="G364" s="55"/>
      <c r="H364" s="55"/>
      <c r="I364" s="55"/>
      <c r="J364" s="55"/>
      <c r="K364" s="55"/>
      <c r="L364" s="54"/>
      <c r="M364" s="54"/>
    </row>
    <row r="365" spans="1:13" s="14" customFormat="1">
      <c r="A365" s="52"/>
      <c r="B365" s="36"/>
      <c r="C365" s="36"/>
      <c r="D365" s="53"/>
      <c r="E365" s="54"/>
      <c r="F365" s="55"/>
      <c r="G365" s="55"/>
      <c r="H365" s="55"/>
      <c r="I365" s="55"/>
      <c r="J365" s="55"/>
      <c r="K365" s="55"/>
      <c r="L365" s="54"/>
      <c r="M365" s="54"/>
    </row>
    <row r="366" spans="1:13" s="14" customFormat="1">
      <c r="A366" s="52"/>
      <c r="B366" s="36"/>
      <c r="C366" s="36"/>
      <c r="D366" s="53"/>
      <c r="E366" s="54"/>
      <c r="F366" s="55"/>
      <c r="G366" s="55"/>
      <c r="H366" s="55"/>
      <c r="I366" s="55"/>
      <c r="J366" s="55"/>
      <c r="K366" s="55"/>
      <c r="L366" s="54"/>
      <c r="M366" s="54"/>
    </row>
    <row r="367" spans="1:13" s="14" customFormat="1">
      <c r="A367" s="52"/>
      <c r="B367" s="36"/>
      <c r="C367" s="36"/>
      <c r="D367" s="53"/>
      <c r="E367" s="54"/>
      <c r="F367" s="55"/>
      <c r="G367" s="55"/>
      <c r="H367" s="55"/>
      <c r="I367" s="55"/>
      <c r="J367" s="55"/>
      <c r="K367" s="55"/>
      <c r="L367" s="54"/>
      <c r="M367" s="54"/>
    </row>
    <row r="368" spans="1:13" s="14" customFormat="1">
      <c r="A368" s="52"/>
      <c r="B368" s="36"/>
      <c r="C368" s="36"/>
      <c r="D368" s="53"/>
      <c r="E368" s="54"/>
      <c r="F368" s="55"/>
      <c r="G368" s="55"/>
      <c r="H368" s="55"/>
      <c r="I368" s="55"/>
      <c r="J368" s="55"/>
      <c r="K368" s="55"/>
      <c r="L368" s="54"/>
      <c r="M368" s="54"/>
    </row>
    <row r="369" spans="1:13" s="14" customFormat="1">
      <c r="A369" s="52"/>
      <c r="B369" s="36"/>
      <c r="C369" s="36"/>
      <c r="D369" s="53"/>
      <c r="E369" s="54"/>
      <c r="F369" s="55"/>
      <c r="G369" s="55"/>
      <c r="H369" s="55"/>
      <c r="I369" s="55"/>
      <c r="J369" s="55"/>
      <c r="K369" s="55"/>
      <c r="L369" s="54"/>
      <c r="M369" s="54"/>
    </row>
    <row r="370" spans="1:13" s="14" customFormat="1">
      <c r="A370" s="52"/>
      <c r="B370" s="36"/>
      <c r="C370" s="36"/>
      <c r="D370" s="53"/>
      <c r="E370" s="54"/>
      <c r="F370" s="55"/>
      <c r="G370" s="55"/>
      <c r="H370" s="55"/>
      <c r="I370" s="55"/>
      <c r="J370" s="55"/>
      <c r="K370" s="55"/>
      <c r="L370" s="54"/>
      <c r="M370" s="54"/>
    </row>
    <row r="371" spans="1:13" s="14" customFormat="1">
      <c r="A371" s="52"/>
      <c r="B371" s="36"/>
      <c r="C371" s="36"/>
      <c r="D371" s="53"/>
      <c r="E371" s="54"/>
      <c r="F371" s="55"/>
      <c r="G371" s="55"/>
      <c r="H371" s="55"/>
      <c r="I371" s="55"/>
      <c r="J371" s="55"/>
      <c r="K371" s="55"/>
      <c r="L371" s="54"/>
      <c r="M371" s="54"/>
    </row>
    <row r="372" spans="1:13" s="14" customFormat="1">
      <c r="A372" s="52"/>
      <c r="B372" s="36"/>
      <c r="C372" s="36"/>
      <c r="D372" s="53"/>
      <c r="E372" s="54"/>
      <c r="F372" s="55"/>
      <c r="G372" s="55"/>
      <c r="H372" s="55"/>
      <c r="I372" s="55"/>
      <c r="J372" s="55"/>
      <c r="K372" s="55"/>
      <c r="L372" s="54"/>
      <c r="M372" s="54"/>
    </row>
    <row r="373" spans="1:13" s="14" customFormat="1">
      <c r="A373" s="52"/>
      <c r="B373" s="36"/>
      <c r="C373" s="36"/>
      <c r="D373" s="53"/>
      <c r="E373" s="54"/>
      <c r="F373" s="55"/>
      <c r="G373" s="55"/>
      <c r="H373" s="55"/>
      <c r="I373" s="55"/>
      <c r="J373" s="55"/>
      <c r="K373" s="55"/>
      <c r="L373" s="54"/>
      <c r="M373" s="54"/>
    </row>
    <row r="374" spans="1:13" s="14" customFormat="1">
      <c r="A374" s="52"/>
      <c r="B374" s="36"/>
      <c r="C374" s="36"/>
      <c r="D374" s="53"/>
      <c r="E374" s="54"/>
      <c r="F374" s="55"/>
      <c r="G374" s="55"/>
      <c r="H374" s="55"/>
      <c r="I374" s="55"/>
      <c r="J374" s="55"/>
      <c r="K374" s="55"/>
      <c r="L374" s="54"/>
      <c r="M374" s="54"/>
    </row>
    <row r="375" spans="1:13" s="14" customFormat="1">
      <c r="A375" s="52"/>
      <c r="B375" s="36"/>
      <c r="C375" s="36"/>
      <c r="D375" s="53"/>
      <c r="E375" s="54"/>
      <c r="F375" s="55"/>
      <c r="G375" s="55"/>
      <c r="H375" s="55"/>
      <c r="I375" s="55"/>
      <c r="J375" s="55"/>
      <c r="K375" s="55"/>
      <c r="L375" s="54"/>
      <c r="M375" s="54"/>
    </row>
    <row r="376" spans="1:13" s="14" customFormat="1">
      <c r="A376" s="52"/>
      <c r="B376" s="36"/>
      <c r="C376" s="36"/>
      <c r="D376" s="53"/>
      <c r="E376" s="54"/>
      <c r="F376" s="55"/>
      <c r="G376" s="55"/>
      <c r="H376" s="55"/>
      <c r="I376" s="55"/>
      <c r="J376" s="55"/>
      <c r="K376" s="55"/>
      <c r="L376" s="54"/>
      <c r="M376" s="54"/>
    </row>
    <row r="377" spans="1:13" s="14" customFormat="1">
      <c r="A377" s="52"/>
      <c r="B377" s="36"/>
      <c r="C377" s="36"/>
      <c r="D377" s="53"/>
      <c r="E377" s="54"/>
      <c r="F377" s="55"/>
      <c r="G377" s="55"/>
      <c r="H377" s="55"/>
      <c r="I377" s="55"/>
      <c r="J377" s="55"/>
      <c r="K377" s="55"/>
      <c r="L377" s="54"/>
      <c r="M377" s="54"/>
    </row>
    <row r="378" spans="1:13" s="14" customFormat="1">
      <c r="A378" s="52"/>
      <c r="B378" s="36"/>
      <c r="C378" s="36"/>
      <c r="D378" s="53"/>
      <c r="E378" s="54"/>
      <c r="F378" s="55"/>
      <c r="G378" s="55"/>
      <c r="H378" s="55"/>
      <c r="I378" s="55"/>
      <c r="J378" s="55"/>
      <c r="K378" s="55"/>
      <c r="L378" s="54"/>
      <c r="M378" s="54"/>
    </row>
    <row r="379" spans="1:13" s="14" customFormat="1">
      <c r="A379" s="52"/>
      <c r="B379" s="36"/>
      <c r="C379" s="36"/>
      <c r="D379" s="53"/>
      <c r="E379" s="54"/>
      <c r="F379" s="55"/>
      <c r="G379" s="55"/>
      <c r="H379" s="55"/>
      <c r="I379" s="55"/>
      <c r="J379" s="55"/>
      <c r="K379" s="55"/>
      <c r="L379" s="54"/>
      <c r="M379" s="54"/>
    </row>
    <row r="380" spans="1:13" s="14" customFormat="1">
      <c r="A380" s="52"/>
      <c r="B380" s="36"/>
      <c r="C380" s="36"/>
      <c r="D380" s="53"/>
      <c r="E380" s="54"/>
      <c r="F380" s="55"/>
      <c r="G380" s="55"/>
      <c r="H380" s="55"/>
      <c r="I380" s="55"/>
      <c r="J380" s="55"/>
      <c r="K380" s="55"/>
      <c r="L380" s="54"/>
      <c r="M380" s="54"/>
    </row>
    <row r="381" spans="1:13" s="14" customFormat="1">
      <c r="A381" s="52"/>
      <c r="B381" s="36"/>
      <c r="C381" s="36"/>
      <c r="D381" s="53"/>
      <c r="E381" s="54"/>
      <c r="F381" s="55"/>
      <c r="G381" s="55"/>
      <c r="H381" s="55"/>
      <c r="I381" s="55"/>
      <c r="J381" s="55"/>
      <c r="K381" s="55"/>
      <c r="L381" s="54"/>
      <c r="M381" s="54"/>
    </row>
  </sheetData>
  <mergeCells count="3">
    <mergeCell ref="P7:Z7"/>
    <mergeCell ref="AB7:AL7"/>
    <mergeCell ref="AN7:AX7"/>
  </mergeCells>
  <conditionalFormatting sqref="I14:I91 K14:K91">
    <cfRule type="cellIs" dxfId="57" priority="31" stopIfTrue="1" operator="equal">
      <formula>0</formula>
    </cfRule>
  </conditionalFormatting>
  <conditionalFormatting sqref="I93:I149 K93:K149">
    <cfRule type="cellIs" dxfId="56" priority="9" stopIfTrue="1" operator="equal">
      <formula>0</formula>
    </cfRule>
  </conditionalFormatting>
  <conditionalFormatting sqref="I152:I175 K152:K175">
    <cfRule type="cellIs" dxfId="55" priority="7" stopIfTrue="1" operator="equal">
      <formula>0</formula>
    </cfRule>
  </conditionalFormatting>
  <conditionalFormatting sqref="I177:I198">
    <cfRule type="cellIs" dxfId="54" priority="37" stopIfTrue="1" operator="equal">
      <formula>0</formula>
    </cfRule>
  </conditionalFormatting>
  <conditionalFormatting sqref="I246:I252 K246:K252">
    <cfRule type="cellIs" dxfId="53" priority="209" stopIfTrue="1" operator="equal">
      <formula>0</formula>
    </cfRule>
  </conditionalFormatting>
  <conditionalFormatting sqref="I151:K151">
    <cfRule type="cellIs" dxfId="52" priority="137" stopIfTrue="1" operator="equal">
      <formula>0</formula>
    </cfRule>
  </conditionalFormatting>
  <conditionalFormatting sqref="I176:K176">
    <cfRule type="cellIs" dxfId="51" priority="169" stopIfTrue="1" operator="equal">
      <formula>0</formula>
    </cfRule>
  </conditionalFormatting>
  <conditionalFormatting sqref="I199:K199 I234 K234 U254:U284 W254:W284 Y254:Y284 AG254:AG284 AI254:AI284 AK254:AK284 AS254:AS284 AU254:AU284 AW254:AW284 I254:I298 K254:K298">
    <cfRule type="cellIs" dxfId="50" priority="647" stopIfTrue="1" operator="equal">
      <formula>0</formula>
    </cfRule>
  </conditionalFormatting>
  <conditionalFormatting sqref="J192">
    <cfRule type="cellIs" dxfId="49" priority="2" stopIfTrue="1" operator="equal">
      <formula>0</formula>
    </cfRule>
  </conditionalFormatting>
  <conditionalFormatting sqref="K177:K198">
    <cfRule type="cellIs" dxfId="48" priority="1" stopIfTrue="1" operator="equal">
      <formula>0</formula>
    </cfRule>
  </conditionalFormatting>
  <conditionalFormatting sqref="U151:U169 W151:W169 Y151:Y169 AG151:AG169 AI151:AI169 AK151:AK169 AS151:AS169 AU151:AU169 AW151:AW169">
    <cfRule type="cellIs" dxfId="47" priority="8" stopIfTrue="1" operator="equal">
      <formula>0</formula>
    </cfRule>
  </conditionalFormatting>
  <conditionalFormatting sqref="U171:U180 W171:W180 Y171:Y180 AG171:AG180 AI171:AI180 AK171:AK180 AS171:AS180 AU171:AU180 AW171:AW180">
    <cfRule type="cellIs" dxfId="46" priority="61" stopIfTrue="1" operator="equal">
      <formula>0</formula>
    </cfRule>
  </conditionalFormatting>
  <conditionalFormatting sqref="U182:U218 W182:W218 Y182:Y218 AG182:AG218 AI182:AI218 AK182:AK218 AS182:AS218 AU182:AU218 AW182:AW218 I200:I232 K200:K232">
    <cfRule type="cellIs" dxfId="45" priority="5" stopIfTrue="1" operator="equal">
      <formula>0</formula>
    </cfRule>
  </conditionalFormatting>
  <conditionalFormatting sqref="U220 W220 Y220 AG220 AI220 AK220 AS220 AU220 AW220">
    <cfRule type="cellIs" dxfId="44" priority="225" stopIfTrue="1" operator="equal">
      <formula>0</formula>
    </cfRule>
  </conditionalFormatting>
  <conditionalFormatting sqref="U222:U232 W222:W232 Y222:Y232 AG222:AG232 AI222:AI232 AK222:AK232 AS222:AS232 AU222:AU232 AW222:AW232">
    <cfRule type="cellIs" dxfId="43" priority="205" stopIfTrue="1" operator="equal">
      <formula>0</formula>
    </cfRule>
  </conditionalFormatting>
  <conditionalFormatting sqref="U236:U239 W236:W239 Y236:Y239 AG236:AG239 AI236:AI239 AK236:AK239 AS236:AS239 AU236:AU239 AW236:AW239 I236:I244 K236:K244">
    <cfRule type="cellIs" dxfId="42" priority="3" stopIfTrue="1" operator="equal">
      <formula>0</formula>
    </cfRule>
  </conditionalFormatting>
  <conditionalFormatting sqref="U244 W244 Y244 AG244 AI244 AK244 AS244 AU244 AW244">
    <cfRule type="cellIs" dxfId="41" priority="265" stopIfTrue="1" operator="equal">
      <formula>0</formula>
    </cfRule>
  </conditionalFormatting>
  <conditionalFormatting sqref="V151">
    <cfRule type="cellIs" dxfId="40" priority="136" stopIfTrue="1" operator="equal">
      <formula>0</formula>
    </cfRule>
  </conditionalFormatting>
  <conditionalFormatting sqref="V176">
    <cfRule type="cellIs" dxfId="39" priority="168" stopIfTrue="1" operator="equal">
      <formula>0</formula>
    </cfRule>
  </conditionalFormatting>
  <conditionalFormatting sqref="V192">
    <cfRule type="cellIs" dxfId="38" priority="199" stopIfTrue="1" operator="equal">
      <formula>0</formula>
    </cfRule>
  </conditionalFormatting>
  <conditionalFormatting sqref="V199 U234 W234">
    <cfRule type="cellIs" dxfId="37" priority="596" stopIfTrue="1" operator="equal">
      <formula>0</formula>
    </cfRule>
  </conditionalFormatting>
  <conditionalFormatting sqref="X151">
    <cfRule type="cellIs" dxfId="36" priority="133" stopIfTrue="1" operator="equal">
      <formula>0</formula>
    </cfRule>
  </conditionalFormatting>
  <conditionalFormatting sqref="X176">
    <cfRule type="cellIs" dxfId="35" priority="165" stopIfTrue="1" operator="equal">
      <formula>0</formula>
    </cfRule>
  </conditionalFormatting>
  <conditionalFormatting sqref="X192">
    <cfRule type="cellIs" dxfId="34" priority="196" stopIfTrue="1" operator="equal">
      <formula>0</formula>
    </cfRule>
  </conditionalFormatting>
  <conditionalFormatting sqref="X199">
    <cfRule type="cellIs" dxfId="33" priority="582" stopIfTrue="1" operator="equal">
      <formula>0</formula>
    </cfRule>
  </conditionalFormatting>
  <conditionalFormatting sqref="Y234">
    <cfRule type="cellIs" dxfId="32" priority="595" stopIfTrue="1" operator="equal">
      <formula>0</formula>
    </cfRule>
  </conditionalFormatting>
  <conditionalFormatting sqref="Z151">
    <cfRule type="cellIs" dxfId="31" priority="134" stopIfTrue="1" operator="equal">
      <formula>0</formula>
    </cfRule>
  </conditionalFormatting>
  <conditionalFormatting sqref="Z176">
    <cfRule type="cellIs" dxfId="30" priority="166" stopIfTrue="1" operator="equal">
      <formula>0</formula>
    </cfRule>
  </conditionalFormatting>
  <conditionalFormatting sqref="Z192">
    <cfRule type="cellIs" dxfId="29" priority="197" stopIfTrue="1" operator="equal">
      <formula>0</formula>
    </cfRule>
  </conditionalFormatting>
  <conditionalFormatting sqref="Z199">
    <cfRule type="cellIs" dxfId="28" priority="583" stopIfTrue="1" operator="equal">
      <formula>0</formula>
    </cfRule>
  </conditionalFormatting>
  <conditionalFormatting sqref="AH151">
    <cfRule type="cellIs" dxfId="27" priority="132" stopIfTrue="1" operator="equal">
      <formula>0</formula>
    </cfRule>
  </conditionalFormatting>
  <conditionalFormatting sqref="AH176">
    <cfRule type="cellIs" dxfId="26" priority="164" stopIfTrue="1" operator="equal">
      <formula>0</formula>
    </cfRule>
  </conditionalFormatting>
  <conditionalFormatting sqref="AH192">
    <cfRule type="cellIs" dxfId="25" priority="195" stopIfTrue="1" operator="equal">
      <formula>0</formula>
    </cfRule>
  </conditionalFormatting>
  <conditionalFormatting sqref="AH199 AG234 AI234">
    <cfRule type="cellIs" dxfId="24" priority="567" stopIfTrue="1" operator="equal">
      <formula>0</formula>
    </cfRule>
  </conditionalFormatting>
  <conditionalFormatting sqref="AJ151">
    <cfRule type="cellIs" dxfId="23" priority="129" stopIfTrue="1" operator="equal">
      <formula>0</formula>
    </cfRule>
  </conditionalFormatting>
  <conditionalFormatting sqref="AJ176">
    <cfRule type="cellIs" dxfId="22" priority="161" stopIfTrue="1" operator="equal">
      <formula>0</formula>
    </cfRule>
  </conditionalFormatting>
  <conditionalFormatting sqref="AJ192">
    <cfRule type="cellIs" dxfId="21" priority="192" stopIfTrue="1" operator="equal">
      <formula>0</formula>
    </cfRule>
  </conditionalFormatting>
  <conditionalFormatting sqref="AJ199">
    <cfRule type="cellIs" dxfId="20" priority="553" stopIfTrue="1" operator="equal">
      <formula>0</formula>
    </cfRule>
  </conditionalFormatting>
  <conditionalFormatting sqref="AK234">
    <cfRule type="cellIs" dxfId="19" priority="566" stopIfTrue="1" operator="equal">
      <formula>0</formula>
    </cfRule>
  </conditionalFormatting>
  <conditionalFormatting sqref="AL151">
    <cfRule type="cellIs" dxfId="18" priority="130" stopIfTrue="1" operator="equal">
      <formula>0</formula>
    </cfRule>
  </conditionalFormatting>
  <conditionalFormatting sqref="AL176">
    <cfRule type="cellIs" dxfId="17" priority="162" stopIfTrue="1" operator="equal">
      <formula>0</formula>
    </cfRule>
  </conditionalFormatting>
  <conditionalFormatting sqref="AL192">
    <cfRule type="cellIs" dxfId="16" priority="193" stopIfTrue="1" operator="equal">
      <formula>0</formula>
    </cfRule>
  </conditionalFormatting>
  <conditionalFormatting sqref="AL199">
    <cfRule type="cellIs" dxfId="15" priority="554" stopIfTrue="1" operator="equal">
      <formula>0</formula>
    </cfRule>
  </conditionalFormatting>
  <conditionalFormatting sqref="AT151">
    <cfRule type="cellIs" dxfId="14" priority="128" stopIfTrue="1" operator="equal">
      <formula>0</formula>
    </cfRule>
  </conditionalFormatting>
  <conditionalFormatting sqref="AT176">
    <cfRule type="cellIs" dxfId="13" priority="160" stopIfTrue="1" operator="equal">
      <formula>0</formula>
    </cfRule>
  </conditionalFormatting>
  <conditionalFormatting sqref="AT192">
    <cfRule type="cellIs" dxfId="12" priority="191" stopIfTrue="1" operator="equal">
      <formula>0</formula>
    </cfRule>
  </conditionalFormatting>
  <conditionalFormatting sqref="AT199 AS234 AU234">
    <cfRule type="cellIs" dxfId="11" priority="531" stopIfTrue="1" operator="equal">
      <formula>0</formula>
    </cfRule>
  </conditionalFormatting>
  <conditionalFormatting sqref="AV151">
    <cfRule type="cellIs" dxfId="10" priority="125" stopIfTrue="1" operator="equal">
      <formula>0</formula>
    </cfRule>
  </conditionalFormatting>
  <conditionalFormatting sqref="AV176">
    <cfRule type="cellIs" dxfId="9" priority="157" stopIfTrue="1" operator="equal">
      <formula>0</formula>
    </cfRule>
  </conditionalFormatting>
  <conditionalFormatting sqref="AV192">
    <cfRule type="cellIs" dxfId="8" priority="188" stopIfTrue="1" operator="equal">
      <formula>0</formula>
    </cfRule>
  </conditionalFormatting>
  <conditionalFormatting sqref="AV199">
    <cfRule type="cellIs" dxfId="7" priority="517" stopIfTrue="1" operator="equal">
      <formula>0</formula>
    </cfRule>
  </conditionalFormatting>
  <conditionalFormatting sqref="AW234">
    <cfRule type="cellIs" dxfId="6" priority="530" stopIfTrue="1" operator="equal">
      <formula>0</formula>
    </cfRule>
  </conditionalFormatting>
  <conditionalFormatting sqref="AX13">
    <cfRule type="cellIs" dxfId="5" priority="476" stopIfTrue="1" operator="equal">
      <formula>0</formula>
    </cfRule>
  </conditionalFormatting>
  <conditionalFormatting sqref="AX92">
    <cfRule type="cellIs" dxfId="4" priority="27" stopIfTrue="1" operator="equal">
      <formula>0</formula>
    </cfRule>
  </conditionalFormatting>
  <conditionalFormatting sqref="AX151">
    <cfRule type="cellIs" dxfId="3" priority="120" stopIfTrue="1" operator="equal">
      <formula>0</formula>
    </cfRule>
  </conditionalFormatting>
  <conditionalFormatting sqref="AX176">
    <cfRule type="cellIs" dxfId="2" priority="152" stopIfTrue="1" operator="equal">
      <formula>0</formula>
    </cfRule>
  </conditionalFormatting>
  <conditionalFormatting sqref="AX192">
    <cfRule type="cellIs" dxfId="1" priority="183" stopIfTrue="1" operator="equal">
      <formula>0</formula>
    </cfRule>
  </conditionalFormatting>
  <conditionalFormatting sqref="AX199">
    <cfRule type="cellIs" dxfId="0" priority="518" stopIfTrue="1" operator="equal">
      <formula>0</formula>
    </cfRule>
  </conditionalFormatting>
  <printOptions horizontalCentered="1"/>
  <pageMargins left="0.39370078740157483" right="0.39370078740157483" top="0.59055118110236227" bottom="0.39370078740157483" header="0.39370078740157483" footer="0.15748031496062992"/>
  <pageSetup paperSize="9" scale="61" fitToHeight="100" orientation="portrait" blackAndWhite="1" horizontalDpi="300" r:id="rId1"/>
  <headerFooter alignWithMargins="0">
    <oddFooter>&amp;L&amp;A&amp;C&amp;P/&amp;N&amp;R&amp;D</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ASŘ a MaR - část skladu</vt:lpstr>
      <vt:lpstr>'ASŘ a MaR - část skladu'!Názvy_tisku</vt:lpstr>
      <vt:lpstr>'ASŘ a MaR - část skladu'!Oblast_tisku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2025-01-30T13:03:09Z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atum vytvoreni dokumentu">
    <vt:lpwstr>14.8.2014</vt:lpwstr>
  </property>
  <property fmtid="{D5CDD505-2E9C-101B-9397-08002B2CF9AE}" pid="3" name="Autor dokumentu">
    <vt:lpwstr>Chytka Vlastimil</vt:lpwstr>
  </property>
  <property fmtid="{D5CDD505-2E9C-101B-9397-08002B2CF9AE}" pid="4" name="Nadpis">
    <vt:lpwstr>Rozpočet</vt:lpwstr>
  </property>
  <property fmtid="{D5CDD505-2E9C-101B-9397-08002B2CF9AE}" pid="5" name="Nazev stupne">
    <vt:lpwstr>Dokumentace pro provádění stavby</vt:lpwstr>
  </property>
  <property fmtid="{D5CDD505-2E9C-101B-9397-08002B2CF9AE}" pid="6" name="Archiv">
    <vt:lpwstr>13072_rekapitulace-kl</vt:lpwstr>
  </property>
  <property fmtid="{D5CDD505-2E9C-101B-9397-08002B2CF9AE}" pid="7" name="CisloDokumentu">
    <vt:lpwstr>kl</vt:lpwstr>
  </property>
  <property fmtid="{D5CDD505-2E9C-101B-9397-08002B2CF9AE}" pid="8" name="Stupen PD">
    <vt:lpwstr>DPS</vt:lpwstr>
  </property>
  <property fmtid="{D5CDD505-2E9C-101B-9397-08002B2CF9AE}" pid="9" name="Cislo podzakazky">
    <vt:lpwstr>13072</vt:lpwstr>
  </property>
  <property fmtid="{D5CDD505-2E9C-101B-9397-08002B2CF9AE}" pid="10" name="Cislo zakazky">
    <vt:lpwstr>13072</vt:lpwstr>
  </property>
  <property fmtid="{D5CDD505-2E9C-101B-9397-08002B2CF9AE}" pid="11" name="Investor">
    <vt:lpwstr>ČESKÝ AEROHOLDING a.s. / Letiště Praha, a. s.</vt:lpwstr>
  </property>
  <property fmtid="{D5CDD505-2E9C-101B-9397-08002B2CF9AE}" pid="12" name="Kod zakazky">
    <vt:lpwstr/>
  </property>
  <property fmtid="{D5CDD505-2E9C-101B-9397-08002B2CF9AE}" pid="13" name="Misto stavby">
    <vt:lpwstr>Praha</vt:lpwstr>
  </property>
  <property fmtid="{D5CDD505-2E9C-101B-9397-08002B2CF9AE}" pid="14" name="NazevZakazky">
    <vt:lpwstr>Depo autocisteren a produktovod, letiště Praha/Ruzyně</vt:lpwstr>
  </property>
  <property fmtid="{D5CDD505-2E9C-101B-9397-08002B2CF9AE}" pid="15" name="Pocet vyhotoveni">
    <vt:lpwstr>12+1</vt:lpwstr>
  </property>
  <property fmtid="{D5CDD505-2E9C-101B-9397-08002B2CF9AE}" pid="16" name="Stavba">
    <vt:lpwstr>Depo autocisteren a produktovod, letiště Praha/Ruzyně</vt:lpwstr>
  </property>
  <property fmtid="{D5CDD505-2E9C-101B-9397-08002B2CF9AE}" pid="17" name="Termin zprac. zakazky">
    <vt:filetime>2014-07-31T00:00:00Z</vt:filetime>
  </property>
  <property fmtid="{D5CDD505-2E9C-101B-9397-08002B2CF9AE}" pid="18" name="Termin zprac. zakazky datum">
    <vt:lpwstr>7 / 2014</vt:lpwstr>
  </property>
  <property fmtid="{D5CDD505-2E9C-101B-9397-08002B2CF9AE}" pid="19" name="ID zakazky">
    <vt:i4>376</vt:i4>
  </property>
  <property fmtid="{D5CDD505-2E9C-101B-9397-08002B2CF9AE}" pid="20" name="HIP">
    <vt:lpwstr>chytka</vt:lpwstr>
  </property>
  <property fmtid="{D5CDD505-2E9C-101B-9397-08002B2CF9AE}" pid="21" name="HIP_Full">
    <vt:lpwstr>Chytka Vlastimil</vt:lpwstr>
  </property>
  <property fmtid="{D5CDD505-2E9C-101B-9397-08002B2CF9AE}" pid="22" name="Deleni objektu">
    <vt:lpwstr/>
  </property>
  <property fmtid="{D5CDD505-2E9C-101B-9397-08002B2CF9AE}" pid="23" name="Objekty">
    <vt:lpwstr>H. Souhrnný rozpočet</vt:lpwstr>
  </property>
  <property fmtid="{D5CDD505-2E9C-101B-9397-08002B2CF9AE}" pid="24" name="Odpovedny projektant">
    <vt:lpwstr>Ing. Borovička Jiří</vt:lpwstr>
  </property>
  <property fmtid="{D5CDD505-2E9C-101B-9397-08002B2CF9AE}" pid="25" name="Podkapitola">
    <vt:lpwstr/>
  </property>
  <property fmtid="{D5CDD505-2E9C-101B-9397-08002B2CF9AE}" pid="26" name="Stupen projektu">
    <vt:lpwstr>DPS</vt:lpwstr>
  </property>
  <property fmtid="{D5CDD505-2E9C-101B-9397-08002B2CF9AE}" pid="27" name="Vyber odpovednosti">
    <vt:lpwstr>borovicka</vt:lpwstr>
  </property>
  <property fmtid="{D5CDD505-2E9C-101B-9397-08002B2CF9AE}" pid="28" name="Dokument kontroloval">
    <vt:lpwstr>Ing. Borovička Jiří</vt:lpwstr>
  </property>
  <property fmtid="{D5CDD505-2E9C-101B-9397-08002B2CF9AE}" pid="29" name="Pracovni verze">
    <vt:lpwstr/>
  </property>
  <property fmtid="{D5CDD505-2E9C-101B-9397-08002B2CF9AE}" pid="30" name="Schvalena verze">
    <vt:lpwstr>RELEASED</vt:lpwstr>
  </property>
  <property fmtid="{D5CDD505-2E9C-101B-9397-08002B2CF9AE}" pid="31" name="Datum schvaleni dokumentu">
    <vt:lpwstr>14.8.2014</vt:lpwstr>
  </property>
</Properties>
</file>