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19"/>
  <workbookPr/>
  <bookViews>
    <workbookView xWindow="65428" yWindow="65428" windowWidth="23256" windowHeight="12720" tabRatio="773" activeTab="0"/>
  </bookViews>
  <sheets>
    <sheet name="Požadavky na HW k jednání" sheetId="56" r:id="rId1"/>
    <sheet name="Finální nabídka" sheetId="58" state="hidden" r:id="rId2"/>
    <sheet name="Oblast hodnocení MP" sheetId="34" state="hidden" r:id="rId3"/>
    <sheet name="Hodnocení NP" sheetId="55" state="hidden" r:id="rId4"/>
    <sheet name="Nabídková cena" sheetId="43" state="hidden" r:id="rId5"/>
    <sheet name="Zdroj_odpovědí" sheetId="24" state="hidden" r:id="rId6"/>
  </sheets>
  <externalReferences>
    <externalReference r:id="rId9"/>
    <externalReference r:id="rId10"/>
    <externalReference r:id="rId11"/>
  </externalReferences>
  <definedNames>
    <definedName name="_xlnm._FilterDatabase" localSheetId="1" hidden="1">'Finální nabídka'!$A$1:$J$312</definedName>
    <definedName name="_xlnm._FilterDatabase" localSheetId="0" hidden="1">'Požadavky na HW k jednání'!$B$2:$E$9</definedName>
    <definedName name="aaa">'[1]Section Score'!$C$5</definedName>
    <definedName name="PolozkyDodanFunkcionality" localSheetId="1">#REF!</definedName>
    <definedName name="PolozkyDodanFunkcionality" localSheetId="0">#REF!</definedName>
    <definedName name="PolozkyDodanFunkcionality">#REF!</definedName>
    <definedName name="SEKCE1" localSheetId="1">#REF!</definedName>
    <definedName name="SEKCE1" localSheetId="0">#REF!</definedName>
    <definedName name="SEKCE1">#REF!</definedName>
    <definedName name="SEKCE2" localSheetId="1">#REF!</definedName>
    <definedName name="SEKCE2" localSheetId="0">#REF!</definedName>
    <definedName name="SEKCE2">#REF!</definedName>
    <definedName name="SEKCE3" localSheetId="1">#REF!</definedName>
    <definedName name="SEKCE3" localSheetId="2">'[2]Section Score'!$C$5</definedName>
    <definedName name="SEKCE3" localSheetId="0">#REF!</definedName>
    <definedName name="SEKCE3">#REF!</definedName>
    <definedName name="SEKCE4" localSheetId="1">#REF!</definedName>
    <definedName name="SEKCE4" localSheetId="2">#REF!</definedName>
    <definedName name="SEKCE4" localSheetId="0">#REF!</definedName>
    <definedName name="SEKCE4">#REF!</definedName>
    <definedName name="sss" localSheetId="1">#REF!</definedName>
    <definedName name="sss" localSheetId="0">#REF!</definedName>
    <definedName name="sss">#REF!</definedName>
    <definedName name="vhnový">'[3]Section Score'!$C$5</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<sst xmlns="http://schemas.openxmlformats.org/spreadsheetml/2006/main" count="1996" uniqueCount="832">
  <si>
    <t>Příloha č. 1-d Specifikace zakázky - Požadavky na HW k jednání</t>
  </si>
  <si>
    <t>Id požadavku</t>
  </si>
  <si>
    <t>Požadavek</t>
  </si>
  <si>
    <t>Podrobný popis splnění požadavku - jednotlivé požadavky (popis)</t>
  </si>
  <si>
    <t>Odkaz na dokumentaci</t>
  </si>
  <si>
    <t>Komentář</t>
  </si>
  <si>
    <t>(Text)</t>
  </si>
  <si>
    <t>Pracoviště pokladna</t>
  </si>
  <si>
    <t>PHW01</t>
  </si>
  <si>
    <t>Možnost dodání čtečky magnetických karet (samostatná, nepropojená s bankovní)</t>
  </si>
  <si>
    <t>PHW02</t>
  </si>
  <si>
    <t>Možnost dodání dotykového monitoru pro zákazníka ČS</t>
  </si>
  <si>
    <t>PHW03</t>
  </si>
  <si>
    <t>Termo Tiskárna účtenek bude umožňovat tisk více fonty</t>
  </si>
  <si>
    <t>Pracoviště BackOffice</t>
  </si>
  <si>
    <t>PHW04</t>
  </si>
  <si>
    <t>Možnost dodání přenosné čtečky čárového kódu určené k inventuře a naskladnění zboží</t>
  </si>
  <si>
    <t>Ostatní HW</t>
  </si>
  <si>
    <t>PHW05</t>
  </si>
  <si>
    <t>Možnost dodání UPS
Minimální konfigurace:
IEC C13 konektor
2.0kVA
Online / Offline</t>
  </si>
  <si>
    <t>PHW06</t>
  </si>
  <si>
    <t>Možnost dodání RACK</t>
  </si>
  <si>
    <t>PHW07</t>
  </si>
  <si>
    <t>Možnost dodání Moxa převodníku</t>
  </si>
  <si>
    <t>Mandatorní požadavek</t>
  </si>
  <si>
    <t>Pokrývá nabízené řešení daný požadavek dle popisu technické specifikace?</t>
  </si>
  <si>
    <t>Podíl realizace funkčnosti externím dodavatelem</t>
  </si>
  <si>
    <t>Doba v měsících potřebná k zajištění funkcionality od zahájení implementace</t>
  </si>
  <si>
    <t>Uveďte pracnost dodavatele na zajištění funkcionality pokud není součástí standardního řešení</t>
  </si>
  <si>
    <t>Potřebná součinnost zadavatele pro dosažení plné funkčnosti požadavku</t>
  </si>
  <si>
    <t>Oblast hodnocení kvality funkčního požadavku, viz List Oblast hodnocení</t>
  </si>
  <si>
    <t xml:space="preserve">  (Ano/Ne)</t>
  </si>
  <si>
    <t xml:space="preserve"> (% plnění externím dodavatelem)</t>
  </si>
  <si>
    <t>(Měsíce)</t>
  </si>
  <si>
    <t>(Člověkodny)</t>
  </si>
  <si>
    <t>(Člověkodny)
0-100 dnů</t>
  </si>
  <si>
    <t>1. Správa uživatelů (a partnerů) a jejich role / práva</t>
  </si>
  <si>
    <t>V rámci správy uživatelů vznikne 11 formulářů, viz Formuláře na listu Vybrané oblasti MP.</t>
  </si>
  <si>
    <t>Mandatorní</t>
  </si>
  <si>
    <t>Ne</t>
  </si>
  <si>
    <t>Formulář</t>
  </si>
  <si>
    <t>V rámci správy uživatelů vznikne jeden číselník, viz Čiselníky na listu Vybrané oblasti MP.</t>
  </si>
  <si>
    <t>Číselník</t>
  </si>
  <si>
    <t>V rámci správy správy uživatelů vzniknou celkem 3 požadavky na práci s logy, viz Logování na listu Vybrané oblasti MP.</t>
  </si>
  <si>
    <t>Logování</t>
  </si>
  <si>
    <t>V rámci správy uživatelů existují dva reporty, viz Sestavy a reporty na listu Vybrané oblasti MP.</t>
  </si>
  <si>
    <t>Sestavy a reporty</t>
  </si>
  <si>
    <t>Centrum</t>
  </si>
  <si>
    <t>3</t>
  </si>
  <si>
    <r>
      <t>Obchodní partneři</t>
    </r>
    <r>
      <rPr>
        <b/>
        <sz val="10"/>
        <color rgb="FFC00000"/>
        <rFont val="Arial"/>
        <family val="2"/>
      </rPr>
      <t xml:space="preserve"> </t>
    </r>
  </si>
  <si>
    <t>3.1</t>
  </si>
  <si>
    <t>Správa centrálních partnerů (kmenové záznamy)</t>
  </si>
  <si>
    <t>6.</t>
  </si>
  <si>
    <t>Správa rolí a uživatelů ČEPRO</t>
  </si>
  <si>
    <t>6.1</t>
  </si>
  <si>
    <t>Správa rolí</t>
  </si>
  <si>
    <t>Správa uživatelů a rolí</t>
  </si>
  <si>
    <t>6.3</t>
  </si>
  <si>
    <t>Přiřazování rolí uživatelům ČEPRO</t>
  </si>
  <si>
    <t>Not Applicable</t>
  </si>
  <si>
    <t>11</t>
  </si>
  <si>
    <t xml:space="preserve">Systémové práce
Vybrané prvky aplikace požaduje ČEPRO administrovatelné uživatelem ČEPRO s admin oprávněním
</t>
  </si>
  <si>
    <t>11.1</t>
  </si>
  <si>
    <t>Nastavení Menu</t>
  </si>
  <si>
    <t>11.2</t>
  </si>
  <si>
    <t>Systémové práce - Přehled tabulek/uložení dat</t>
  </si>
  <si>
    <t>Správa databáze</t>
  </si>
  <si>
    <t>11.5</t>
  </si>
  <si>
    <t>Vzdálená správa uživatelů ČS</t>
  </si>
  <si>
    <t>11.6</t>
  </si>
  <si>
    <t>Generované soubory</t>
  </si>
  <si>
    <t>DMS</t>
  </si>
  <si>
    <t>11.8</t>
  </si>
  <si>
    <t>Sledování aktivit uživatelů ČEPRO</t>
  </si>
  <si>
    <t>11.9</t>
  </si>
  <si>
    <t>Dotisk účtenky z ČS v centru</t>
  </si>
  <si>
    <t>Tisk</t>
  </si>
  <si>
    <t>BO</t>
  </si>
  <si>
    <t>Řízení přístupu uživatelů (správa operátorů ČS  odpovědným operátorem ČS)</t>
  </si>
  <si>
    <t>1.1</t>
  </si>
  <si>
    <t>Vytvoření/úprava/zrušení uživatele (user, jméno a příjmení operátora, heslo, zobrazení stavu, platnost_od, platnost_do, poznámka)</t>
  </si>
  <si>
    <t>1.2</t>
  </si>
  <si>
    <t xml:space="preserve">Přiřazení rolí uživateli  </t>
  </si>
  <si>
    <t>Správa partnerů</t>
  </si>
  <si>
    <t>Uživatelská nastavení, atd.</t>
  </si>
  <si>
    <t xml:space="preserve">Přiřazení zboží k hotkey pokladny </t>
  </si>
  <si>
    <t>POS</t>
  </si>
  <si>
    <t>1</t>
  </si>
  <si>
    <t>Řízení přístupu uživatelů</t>
  </si>
  <si>
    <t>Přihlášení uživatele (ID, heslo, kontrola práv uživatele)</t>
  </si>
  <si>
    <t>1.1.1</t>
  </si>
  <si>
    <t>Přihlášení uživatele (login + heslo, kontrola práv uživatele)</t>
  </si>
  <si>
    <t>Odhlášení</t>
  </si>
  <si>
    <t>1.2.1</t>
  </si>
  <si>
    <t>Manuální odhlášení</t>
  </si>
  <si>
    <t>1.2.2</t>
  </si>
  <si>
    <t>Automatické odhlášení (po uplynutí zadavatelným parametrem nastaveného časového limitu)</t>
  </si>
  <si>
    <t>1.2.3</t>
  </si>
  <si>
    <t>Automatické odhlášení po směnové uzávěrce</t>
  </si>
  <si>
    <t>2. Správa prodejní plochy</t>
  </si>
  <si>
    <t>V rámci správy prodejní plochy  vznikne 6 formulářů, viz Formuláře na listu Vybrané oblasti MP.</t>
  </si>
  <si>
    <t>V rámci správy prodejní plochy vznikne 22 reportů , viz Seastavy a reporty na listu Vybrané oblasti MP.</t>
  </si>
  <si>
    <t>V rámci správy prodejní plochy vznikne celkem 1 požadavek na práci s logy, viz Logování na listu Vybrané oblasti MP.</t>
  </si>
  <si>
    <t>2.1.1</t>
  </si>
  <si>
    <t>Nastavení režimu stojanů</t>
  </si>
  <si>
    <t>2.1.1.1</t>
  </si>
  <si>
    <t>Ruční povolování stojanu pro čerpání (je třeba mít možnost ručně povolit každé jednotlivé čerpání nebo odblokovat všechny stojany najednou), nutno řídit se při povolování každého stojanu počtem povolených čerpání k danému stojanu</t>
  </si>
  <si>
    <t>2.1.1.2</t>
  </si>
  <si>
    <t>Automatické povolování stojanu po zaplacení předchozí transakce (parametrem z centra nastavitelný počet nezaplacených transakcí na stojanu, při kterém lze povolit další čerpání)</t>
  </si>
  <si>
    <t>2.1.1.3</t>
  </si>
  <si>
    <t>Režim předplaceného čerpání - při nastavení předplaceného čerpání musí dojít současně i k povolení stojanu (pokud to podporuje elektronika stojanu, mělo by být parametrem stojanu )</t>
  </si>
  <si>
    <t>2.1.2</t>
  </si>
  <si>
    <t>Přehled stavu výdejních stojanů</t>
  </si>
  <si>
    <t>2.1.2.1</t>
  </si>
  <si>
    <t>Zobrazení, v jakém stavu se stojan nachází (v klidu, čerpání, blokace, předplacené čerpání….)</t>
  </si>
  <si>
    <t>2.1.2.2</t>
  </si>
  <si>
    <t>Zobrazení průběžné informace o uskutečňovaných transakcích PHL na jednotlivých aktivních stojanech (pokud to podporuje elektronika stojanu, mělo by být parametrem stojanu)</t>
  </si>
  <si>
    <t>2.1.4</t>
  </si>
  <si>
    <t>Manuální zadání odběru PHL (povolení funkce z centra, pro případ poruchy resp. nepropojené technologie, conf. option (allowed/disallowed/allowed with auth. code))</t>
  </si>
  <si>
    <t>2.1.5</t>
  </si>
  <si>
    <t>Předplacené čerpání (podle na pokladně zadané částky nebo množství, pokud podporuje elektronika stojanu; ideálně možnost výběru z obou možností)</t>
  </si>
  <si>
    <t>2.2</t>
  </si>
  <si>
    <t>Podpora provozního režimu "gastro" - parametricky nastavitelná pokladna (běžný prodej/gastro/komplet)</t>
  </si>
  <si>
    <t>17</t>
  </si>
  <si>
    <t>Provozní režimy</t>
  </si>
  <si>
    <t>0</t>
  </si>
  <si>
    <t>10</t>
  </si>
  <si>
    <r>
      <t xml:space="preserve">Získání informací </t>
    </r>
    <r>
      <rPr>
        <sz val="11"/>
        <rFont val="Arial"/>
        <family val="2"/>
      </rPr>
      <t>(závislé na přihlášeném operátorovi)</t>
    </r>
    <r>
      <rPr>
        <b/>
        <sz val="11"/>
        <rFont val="Arial"/>
        <family val="2"/>
      </rPr>
      <t xml:space="preserve"> na úrovni pouze náhledu bez editace</t>
    </r>
  </si>
  <si>
    <t>10.5</t>
  </si>
  <si>
    <t>Informace o stavu údajů v pokladně</t>
  </si>
  <si>
    <t>10.6</t>
  </si>
  <si>
    <t>Seznam přiřazených konkurenčních ČS</t>
  </si>
  <si>
    <t>3. Konkurenční ceny</t>
  </si>
  <si>
    <t>V rámci konkurenčních cen vznikne 7 formulářů, viz Formuláře na listu Vybrané oblasti MP.</t>
  </si>
  <si>
    <t>V rámci konkurenčních cen vzniknou tři reporty, viz Sestavy a reporty na listu Vybrané oblasti MP.</t>
  </si>
  <si>
    <t>4. Komunikace a notifikace</t>
  </si>
  <si>
    <t>14</t>
  </si>
  <si>
    <t>Upozornění pracovníkovi na BO - systémové notifikace na ČS</t>
  </si>
  <si>
    <t>14.1</t>
  </si>
  <si>
    <t>Nepřečtené maily</t>
  </si>
  <si>
    <t>Notifikace</t>
  </si>
  <si>
    <t>14.2</t>
  </si>
  <si>
    <t>Nezadané náklady</t>
  </si>
  <si>
    <t>14.3</t>
  </si>
  <si>
    <t>Nezadané mechanické registry</t>
  </si>
  <si>
    <t>13</t>
  </si>
  <si>
    <r>
      <t xml:space="preserve">Sdělování obsluze - systémová automatická upozornění </t>
    </r>
    <r>
      <rPr>
        <sz val="11"/>
        <rFont val="Arial"/>
        <family val="2"/>
      </rPr>
      <t>(</t>
    </r>
    <r>
      <rPr>
        <u val="single"/>
        <sz val="11"/>
        <rFont val="Arial"/>
        <family val="2"/>
      </rPr>
      <t>visí na monitoru, dokud neodsouhlasí přečtení zprávy</t>
    </r>
    <r>
      <rPr>
        <sz val="11"/>
        <rFont val="Arial"/>
        <family val="2"/>
      </rPr>
      <t>)</t>
    </r>
  </si>
  <si>
    <r>
      <t>Možnost písemné komunikace s centrem  (CNTR ČEPRO)</t>
    </r>
    <r>
      <rPr>
        <sz val="11"/>
        <rFont val="Arial"/>
        <family val="2"/>
      </rPr>
      <t xml:space="preserve">
</t>
    </r>
  </si>
  <si>
    <t>Komunikátor</t>
  </si>
  <si>
    <t>1.2.5</t>
  </si>
  <si>
    <t>Zadávání komentářů k událostem ve spojení s každou ČS - např. převážně pro účely přecenění, poznámky apod.</t>
  </si>
  <si>
    <t>1.3</t>
  </si>
  <si>
    <t>Komunikace uživatel Čepro  s uživatelem ČS - přímá interní komunikace</t>
  </si>
  <si>
    <t>1.3.1</t>
  </si>
  <si>
    <t>Vytvoření nové zprávy</t>
  </si>
  <si>
    <t>1.3.2</t>
  </si>
  <si>
    <t>Zobrazení zpráv a následná komunikace</t>
  </si>
  <si>
    <t>5. Zboží (a Karty zboží)</t>
  </si>
  <si>
    <t>V rámci zboží vznikne 17 formulářů, viz Formuláře na listu Vybrané oblasti MP.</t>
  </si>
  <si>
    <t>V rámci zboží vznikne 11 reportů, viz sestavy a reporty na listu Vybrané oblasti MP.</t>
  </si>
  <si>
    <t>2</t>
  </si>
  <si>
    <t xml:space="preserve">Správa karet zboží </t>
  </si>
  <si>
    <t>2.1</t>
  </si>
  <si>
    <t>Centrální karty zboží (správa kmenových záznamů)</t>
  </si>
  <si>
    <t>Export/Import katalogu zboží z xls souboru - uživatelem Čepro</t>
  </si>
  <si>
    <t>Export</t>
  </si>
  <si>
    <t>Správa skupin zboží, správa kategorií, správa příznaků speciální sledovanosti (např. jed, ….)</t>
  </si>
  <si>
    <t>3.2</t>
  </si>
  <si>
    <t>Lokální (na ČS) skupiny zboží, lokální nadskupiny zboží (kompletní nastavení a údržba) -  správa uživatel ČS</t>
  </si>
  <si>
    <t>3.2.6</t>
  </si>
  <si>
    <t>Hierarchie maximálně 2 úrovně</t>
  </si>
  <si>
    <t>3.3</t>
  </si>
  <si>
    <t>Správa kategorií - správa uživatel ČEPRO</t>
  </si>
  <si>
    <t>3.4</t>
  </si>
  <si>
    <t>Příznaky speciální sledovanosti -- správa uživatel ČEPRO</t>
  </si>
  <si>
    <t>1.4</t>
  </si>
  <si>
    <t>Funkcionality řízení PHL ve vlastnictví Čepro na ČS ve vlastnictví 3. strany - samostatná skupina s vlastním POS s omezeným přenosem dat do Čepro IS</t>
  </si>
  <si>
    <t>Správa “mokrého zboží” -  správa uživatel ČEPRO</t>
  </si>
  <si>
    <t>4.2</t>
  </si>
  <si>
    <t>Sledování stavů PHL v nádržích - uživatel ČS</t>
  </si>
  <si>
    <t>4.2.2</t>
  </si>
  <si>
    <r>
      <t>Tisk stavu zásob - číslo nádrže, číslo produktu, název produktu, změřené množství, množství změřené přepočtené na 15</t>
    </r>
    <r>
      <rPr>
        <vertAlign val="superscript"/>
        <sz val="11"/>
        <rFont val="Arial"/>
        <family val="2"/>
      </rPr>
      <t>0</t>
    </r>
    <r>
      <rPr>
        <sz val="11"/>
        <rFont val="Arial"/>
        <family val="2"/>
      </rPr>
      <t>C, množství vypočtené, stojan, pistole, stav registru</t>
    </r>
  </si>
  <si>
    <t>4.3</t>
  </si>
  <si>
    <r>
      <rPr>
        <b/>
        <sz val="11"/>
        <rFont val="Arial"/>
        <family val="2"/>
      </rPr>
      <t>Inventura podle měření a dočerpání</t>
    </r>
    <r>
      <rPr>
        <sz val="11"/>
        <rFont val="Arial"/>
        <family val="2"/>
      </rPr>
      <t xml:space="preserve"> (viz. bod 4.1)  na ČS
Výpočet rozdílů stavu PHL na nádržích na základě údajů z Monti  (průběžně předávané dodávky od poslední inventury, stavy v rámci inventury) a součet výdejů od poslední inventury
</t>
    </r>
  </si>
  <si>
    <t>Backend</t>
  </si>
  <si>
    <t>4.4</t>
  </si>
  <si>
    <r>
      <rPr>
        <b/>
        <sz val="11"/>
        <rFont val="Arial"/>
        <family val="2"/>
      </rPr>
      <t>Přecenění PHL</t>
    </r>
    <r>
      <rPr>
        <sz val="11"/>
        <rFont val="Arial"/>
        <family val="2"/>
      </rPr>
      <t xml:space="preserve"> (z centra "on line" k zadanému času nebo lokálně podle konfigurace ČS), umožnění off line zabezpečeného přecenění v případě, kdy je ČS bez komunikace (současně přehození i totemu)</t>
    </r>
  </si>
  <si>
    <t>Přecenění PHL hromadně přes všechny ČS</t>
  </si>
  <si>
    <t>1.1.2</t>
  </si>
  <si>
    <t>Přecenění PHL jednotlivě</t>
  </si>
  <si>
    <t>4.5</t>
  </si>
  <si>
    <t>Ostatní obslužnost - na ČS</t>
  </si>
  <si>
    <t>4.5.1</t>
  </si>
  <si>
    <t>Tisk ceníku PHL (výstupní forma musí splňovat zákonná nařízení)</t>
  </si>
  <si>
    <t>4.5.3</t>
  </si>
  <si>
    <t xml:space="preserve">
Systém provádí aktualizaci cen na stojanech automaticky podle nastaveného času v novém ceníku.</t>
  </si>
  <si>
    <t>4.5.4</t>
  </si>
  <si>
    <t>Přenesení ceny od momentu její platnosti na totem</t>
  </si>
  <si>
    <t>Správa karet “suchého zboží” (SZ) - na ČS</t>
  </si>
  <si>
    <t>5.2</t>
  </si>
  <si>
    <r>
      <rPr>
        <b/>
        <sz val="11"/>
        <rFont val="Arial"/>
        <family val="2"/>
      </rPr>
      <t>Správa lokálních karet SZ</t>
    </r>
    <r>
      <rPr>
        <sz val="11"/>
        <rFont val="Arial"/>
        <family val="2"/>
      </rPr>
      <t xml:space="preserve"> (možnost zákazu - dle nastavení role) -  správa uživatelem ČS</t>
    </r>
  </si>
  <si>
    <t>5.4</t>
  </si>
  <si>
    <t>Ostatní související požadavky - na ČS</t>
  </si>
  <si>
    <t>5.4.1</t>
  </si>
  <si>
    <t>Tisk cenovek na regály (cenovka musí obsahovat PLU, čárový kód, cenu vč. DPH, váhu/objem, cenu za množstevní jednotku dle zákona, název zboží) - formát A4</t>
  </si>
  <si>
    <r>
      <t>5.4.2</t>
    </r>
  </si>
  <si>
    <t>Tisk samolepek s čárovými kódy (v podstatě cenovka v uspořádání pro samolepící štítky) - rozměr samolepky - volitelná funkce nájemce ČS</t>
  </si>
  <si>
    <r>
      <t>5.4.3</t>
    </r>
  </si>
  <si>
    <t>Skladová evidence, prodejní transakce dělitelného zboží (tekutiny, multibalení atd.)
(dodavatel navrhne/presentuje možná řešení)</t>
  </si>
  <si>
    <t>Ostatní</t>
  </si>
  <si>
    <r>
      <t>5.4.4</t>
    </r>
  </si>
  <si>
    <t>Skladová evidence, prodejní transakce tandemového zboží
(dodavatel navrhne/presentuje možná řešení)</t>
  </si>
  <si>
    <t>6. Platební operace</t>
  </si>
  <si>
    <t>V rámci platební operace  vznikne 19 formulářů, viz Formuláře na listu Vybrané oblasti MP.</t>
  </si>
  <si>
    <t>V rámci platebních operací vznikne 6 reportů, viz Sestavy a reporty na listu Vybrané oblasti MP.</t>
  </si>
  <si>
    <t>4</t>
  </si>
  <si>
    <r>
      <t xml:space="preserve">Správa platebních nástrojů
</t>
    </r>
    <r>
      <rPr>
        <b/>
        <i/>
        <sz val="11"/>
        <color theme="2" tint="-0.7499799728393555"/>
        <rFont val="Arial"/>
        <family val="2"/>
      </rPr>
      <t xml:space="preserve">obecné pravidlo: 
1) konkrétní nastavení pro jednotlivou ČS má vždy nadřazenost nad obecným nastavením
</t>
    </r>
    <r>
      <rPr>
        <b/>
        <i/>
        <sz val="11"/>
        <rFont val="Arial"/>
        <family val="2"/>
      </rPr>
      <t>2) veškeré operace zadávané uživatelem ČEPRO
3) obecné pravidlo: zadávání parametrů je 
- a) plošně jedním záznamem pro všechny ČS, nebo 
- b) pro vybrané ČS</t>
    </r>
  </si>
  <si>
    <t>Platební karty</t>
  </si>
  <si>
    <t>Platební poukázky</t>
  </si>
  <si>
    <t>Příprava účtenky</t>
  </si>
  <si>
    <t>Mokré zboží</t>
  </si>
  <si>
    <t>3.1.1</t>
  </si>
  <si>
    <t>Při přenosu transakce z výdejního stojanu</t>
  </si>
  <si>
    <t>3.1.2</t>
  </si>
  <si>
    <t>Vrácení transakce (i její části) z rozpracované účtenky "na stojan"</t>
  </si>
  <si>
    <t>3.1.3</t>
  </si>
  <si>
    <t>Rozdělení platební transakce ze stojanu</t>
  </si>
  <si>
    <t>Suché zboží</t>
  </si>
  <si>
    <t>3.2.1</t>
  </si>
  <si>
    <t xml:space="preserve">Vložení zboží do účtenky načtením </t>
  </si>
  <si>
    <t>3.2.4</t>
  </si>
  <si>
    <t>Vložení zboží zadáním názvu zboží nebo jeho části (a dohledáním v seznamu), vyhledávání bez ohledu na velká/malá písmena)</t>
  </si>
  <si>
    <t>3.2.5</t>
  </si>
  <si>
    <t>Vložení zboží pomocí předdefinované virtuální klávesy (minimální počet 200 ks)</t>
  </si>
  <si>
    <t xml:space="preserve">Nastavení počtu kusů číslem nebo přidáním/odebráním </t>
  </si>
  <si>
    <t>3.2.7</t>
  </si>
  <si>
    <t>Odstranění položky účtenky (zaznamenání operace do logu)</t>
  </si>
  <si>
    <t>3.2.8</t>
  </si>
  <si>
    <t>Sesčítání položek stejného čárového kódu do jednoho řádku účtenky</t>
  </si>
  <si>
    <t>3.2.9</t>
  </si>
  <si>
    <t>Rychlé zjištění počtu ks na skladě (nastavitelná funkce dle oprávnění)</t>
  </si>
  <si>
    <t>3.2.10</t>
  </si>
  <si>
    <t xml:space="preserve">Předání rozpracovaných účtenek mezi pokladnami </t>
  </si>
  <si>
    <t>Zboží "Bistro"</t>
  </si>
  <si>
    <t>3.3.1</t>
  </si>
  <si>
    <t>Prodej na základě receptur</t>
  </si>
  <si>
    <t>3.3.2</t>
  </si>
  <si>
    <t>Tandemové zboží</t>
  </si>
  <si>
    <t>3.3.3</t>
  </si>
  <si>
    <t>Kombinace EANů</t>
  </si>
  <si>
    <t>3.4.</t>
  </si>
  <si>
    <t>Ostatní funkce</t>
  </si>
  <si>
    <t>3.4.1</t>
  </si>
  <si>
    <t xml:space="preserve">Cash back   </t>
  </si>
  <si>
    <t>3.4.2</t>
  </si>
  <si>
    <t>Finanční služby ČSOB - služba Složenka</t>
  </si>
  <si>
    <t>3.4.3</t>
  </si>
  <si>
    <t xml:space="preserve">Služba OctoEDAZ </t>
  </si>
  <si>
    <t>Realizace platby</t>
  </si>
  <si>
    <t>4.1</t>
  </si>
  <si>
    <t>Hotovost</t>
  </si>
  <si>
    <t>4.1.1</t>
  </si>
  <si>
    <t>Platba v CZK (v měně státu) (na účtence uvedeno i v eurech)</t>
  </si>
  <si>
    <t>4.1.2</t>
  </si>
  <si>
    <t>Platba v EUR (dopočet vratky v CZK - viditelná hodnota i na displeji pro zákazníka)</t>
  </si>
  <si>
    <t>4.1.4</t>
  </si>
  <si>
    <t>Podle výše částky účtenky (nastavitelné interně parametrem) vystavení ZDD nebo BDD)</t>
  </si>
  <si>
    <t>4.1.5</t>
  </si>
  <si>
    <t xml:space="preserve">Vystavení BDD musí být umožněno i pro výši platby nedosahující zákonem stanoveného limitu, pokud o to zákazník požádá </t>
  </si>
  <si>
    <t>4.1.6</t>
  </si>
  <si>
    <t>Při vystavení BDD musejí být splněny všechny zákonné požadavky</t>
  </si>
  <si>
    <t>4.1.7</t>
  </si>
  <si>
    <t>Zajištění souladu s EET</t>
  </si>
  <si>
    <t>Platba bankovní "kartou" (včetně co-branded cards), "kartou" je míněna nejen fyzická karta, ale všechny další možnosti (mobil, hodinky, ….); povinná ověření platby</t>
  </si>
  <si>
    <t>4.2.1</t>
  </si>
  <si>
    <t>Platba v CZK (v měně státu) (na účtence uvedeno i v eurech - zobrazen přepočet)</t>
  </si>
  <si>
    <t>Podle výše částky účtenky (nastavitelné parametrem) vystavení ZDD nebo BDD)</t>
  </si>
  <si>
    <t>4.2.3</t>
  </si>
  <si>
    <t>4.2.4</t>
  </si>
  <si>
    <t>4.2.5</t>
  </si>
  <si>
    <t>4.2.6</t>
  </si>
  <si>
    <t>Promítnutí slevy do výpočtu částky na základě nastavení platných smluv (shody BINu) a podmínek pro použití slevy (časová platnost, rozmezí částky nebo množství, částka pevná nebo %)</t>
  </si>
  <si>
    <t>4.2.8</t>
  </si>
  <si>
    <t>Uplatnění slev v procesu vystavení účtenky dle jejich nastavení - viz bod 8.2</t>
  </si>
  <si>
    <t>Fleetové karty</t>
  </si>
  <si>
    <t>4.3.1</t>
  </si>
  <si>
    <t>Systém musí umožnit propojení pokladního systému s vydavateli těchto karet</t>
  </si>
  <si>
    <t>4.3.2</t>
  </si>
  <si>
    <t>Systém musí umožnit akceptaci a platbu pomocí karty Srdcovka</t>
  </si>
  <si>
    <t>4.3.3</t>
  </si>
  <si>
    <t>Systém musí umožnit případnou akceptaci dalších vydavatelů</t>
  </si>
  <si>
    <t>4.3.4</t>
  </si>
  <si>
    <t>Vystavení účtenky v závislosti na nastavení -  vystavení DON (doklad o nákupu), ZDD (zjednodušený DD) nebo BDD (běžný DD) nebo dokladu o výdeji)</t>
  </si>
  <si>
    <t>4.3.5</t>
  </si>
  <si>
    <t>Formát tisku dané účtenky musí být centrálně nastavitelný podle požadavků vydavatele karty</t>
  </si>
  <si>
    <t>4.3.7</t>
  </si>
  <si>
    <t>Systém umožňuje na vyžádání zákazníka vystavení BDD místo ZDD</t>
  </si>
  <si>
    <t>4.3.9</t>
  </si>
  <si>
    <t>Blokování a odblokování se řidí pravidly vydavatelů karet. Systém dále zobrazuje pokyny k dané kartě od autorizačního centra.</t>
  </si>
  <si>
    <t>4.3.11</t>
  </si>
  <si>
    <t>Poukázky a předplacené karty (akceptace výhradně on line)</t>
  </si>
  <si>
    <t>4.4.1</t>
  </si>
  <si>
    <t>Akceptace finančních platebních jednorázových poukázek</t>
  </si>
  <si>
    <t>4.4.2</t>
  </si>
  <si>
    <t>Akceptace množstevní  (na počet litrů) poukázky na specifický produkt jednorázové</t>
  </si>
  <si>
    <t>4.4.3</t>
  </si>
  <si>
    <t>Akceptace finanční poukázky s nárokem na vrácení nevyčerpané částky</t>
  </si>
  <si>
    <t>Speciální druhy platby a související požadavky</t>
  </si>
  <si>
    <t>Vystavení účtenky na Přetočení (odečtení a přičtení odebraného množství na stavu zásob)</t>
  </si>
  <si>
    <t>4.5.2</t>
  </si>
  <si>
    <t>Vystavení účtenky na Vzorek (odečtení odebraného množství na stavu zásob)</t>
  </si>
  <si>
    <t>Výdej zboží na speciální kartu (SSHR) - vystavení DOV (doklad o výdeji - nejde o prodej, jiný druh dokladu)</t>
  </si>
  <si>
    <t>4.6</t>
  </si>
  <si>
    <t xml:space="preserve">Odložená platba </t>
  </si>
  <si>
    <t>4.6.1.</t>
  </si>
  <si>
    <t>Odložená platba - systém umožňuje odložit rozdělanou účtenku a otevřít novou účtenku, počet současně rozdělaných účtenek by se měl řídit nastavitelným parametrem</t>
  </si>
  <si>
    <t>4.7</t>
  </si>
  <si>
    <t>Otevření zásuvky mimo platbu hotovostí</t>
  </si>
  <si>
    <t>4.7.1</t>
  </si>
  <si>
    <t>Systémová funkce (dotykové tlačítková) umožňuje otevření zásuvky mimo platbu hotovostí</t>
  </si>
  <si>
    <t>5</t>
  </si>
  <si>
    <t>Tisk/dotisk účtenek</t>
  </si>
  <si>
    <t>5.1</t>
  </si>
  <si>
    <t xml:space="preserve">Daňové doklady </t>
  </si>
  <si>
    <t>5.1.1</t>
  </si>
  <si>
    <t>Zjednodušený daňový doklad (ZDD)</t>
  </si>
  <si>
    <t>5.1.2</t>
  </si>
  <si>
    <t>Běžný daňový doklad (BDD) (včetně identifikace zákazníka a kontroly,viz BO)
operátor ČS: zabezpečení tisku originálu, tisk kopie není povolen
operátor ČEPRO: dotisk dokladu provede centrum</t>
  </si>
  <si>
    <t xml:space="preserve">Doklad o nákupu (DON), doklad o výdeji (DOV) </t>
  </si>
  <si>
    <t>5.3</t>
  </si>
  <si>
    <t xml:space="preserve">Doklad o spotřební dani </t>
  </si>
  <si>
    <t>Tisky se řídí parametrickým nastavenín tisku/netisku účtenek, počtu kopií, druh účtenky</t>
  </si>
  <si>
    <t>6</t>
  </si>
  <si>
    <t>Administrace</t>
  </si>
  <si>
    <t>Vyhotovení Pokladní/směnové uzávěrky</t>
  </si>
  <si>
    <t>6.2</t>
  </si>
  <si>
    <t>Provedení vkladu a výběru hotovosti z pokladny</t>
  </si>
  <si>
    <t>6.2.1</t>
  </si>
  <si>
    <t>Vklad hotovosti do pokladny - včetně vytištění potvrzení o vkladu, při vkladu možnost zadání zdroje peněz a uvedení na dokladu</t>
  </si>
  <si>
    <t>6.2.2</t>
  </si>
  <si>
    <t>Výběr hotovosti z pokladny (např. platba za SZ, uložení do tresoru, ...) - včetně vytištění potvzení o výběru a na dokladu uvedení důvodu výběru</t>
  </si>
  <si>
    <t xml:space="preserve">Výpočet stavu hotovosti v zásuvce - možnost zobrazení  </t>
  </si>
  <si>
    <t>6.3.1</t>
  </si>
  <si>
    <t>Po dosažení nastaveného limitu - hláška o nutnosti odhozu hotovosti do trezoru</t>
  </si>
  <si>
    <t>6.4</t>
  </si>
  <si>
    <t>Číslování účtenek, seznam účtenek</t>
  </si>
  <si>
    <t>6.4.1</t>
  </si>
  <si>
    <r>
      <t>Číslování účtenek (</t>
    </r>
    <r>
      <rPr>
        <u val="single"/>
        <sz val="11"/>
        <rFont val="Arial"/>
        <family val="2"/>
      </rPr>
      <t>povinná souvislá řada</t>
    </r>
    <r>
      <rPr>
        <sz val="11"/>
        <rFont val="Arial"/>
        <family val="2"/>
      </rPr>
      <t>, číslování v rámci ČS a roku, bez ohledu na druh dokladu)</t>
    </r>
  </si>
  <si>
    <t>Not applicable</t>
  </si>
  <si>
    <t>7</t>
  </si>
  <si>
    <t>Opravné nástroje</t>
  </si>
  <si>
    <t>Fyzický odběr PHL na stojanu nesmí být nikdy stornovat (systémová funkce)! Transakce musí být vždy systémově pokryta.</t>
  </si>
  <si>
    <t>7.1</t>
  </si>
  <si>
    <t>Změna platby</t>
  </si>
  <si>
    <t>7.2</t>
  </si>
  <si>
    <t>Storno účtenky</t>
  </si>
  <si>
    <t>7.3</t>
  </si>
  <si>
    <t>Reklamace suchého zboží</t>
  </si>
  <si>
    <t>7.4</t>
  </si>
  <si>
    <t>Rozdělení účtenky/transakce</t>
  </si>
  <si>
    <t>7. Objednávky</t>
  </si>
  <si>
    <t>V rámci  objednávky vzniknou 3 formuláře, viz Formuláře na listu Vybrané oblasti MP.</t>
  </si>
  <si>
    <t>V rámci objednávek vznikne jeden report, viz Sestavy a reporty na listu Vybrané oblasti MP.</t>
  </si>
  <si>
    <t>Objednávky na ČS</t>
  </si>
  <si>
    <t>MRP - nastavení skladové zásoby  MIN/MAX nebo optimální hladina</t>
  </si>
  <si>
    <t>Notifikace o docházející zásobě zboží</t>
  </si>
  <si>
    <t>Tisk objednávky, opakovaný tisk</t>
  </si>
  <si>
    <r>
      <rPr>
        <b/>
        <sz val="11"/>
        <rFont val="Arial"/>
        <family val="2"/>
      </rPr>
      <t>Odeslání objednávky</t>
    </r>
    <r>
      <rPr>
        <sz val="11"/>
        <rFont val="Arial"/>
        <family val="2"/>
      </rPr>
      <t xml:space="preserve"> elektronicky na předem ověřenou adresu</t>
    </r>
  </si>
  <si>
    <t>Komunikace se 3tí stranou</t>
  </si>
  <si>
    <t>8. Příjemky a výdejky</t>
  </si>
  <si>
    <t>V rámci příjemek a výdejek  vznikne 1 report, viz Sestavy a reporty na listu Vybrané oblasti MP.</t>
  </si>
  <si>
    <t>V rámci příjemek a výdejek  vzniknou 2  formuláře, viz Formuláře na listu Vybrané oblasti MP.</t>
  </si>
  <si>
    <t>Příjemky - na ČS</t>
  </si>
  <si>
    <t>Pořízení příjemky - uživatelem ČS</t>
  </si>
  <si>
    <t>7.1.1</t>
  </si>
  <si>
    <t>Standardní ruční pořízení příjemky - nákup bez objednávky</t>
  </si>
  <si>
    <t>7.1.2</t>
  </si>
  <si>
    <t>Pořízení návrhu příjemky s vazbou objednávky</t>
  </si>
  <si>
    <t>Další požadované funkcionality</t>
  </si>
  <si>
    <t>7.2.3</t>
  </si>
  <si>
    <t>Online zpracování skladových a pokladních transakcí</t>
  </si>
  <si>
    <t>7.2.4</t>
  </si>
  <si>
    <t>Možnost exportu jednotlivých dokladů (umožnit jejich výběr) do excelu</t>
  </si>
  <si>
    <t>7.2.5</t>
  </si>
  <si>
    <t>Hlídání počtu rozpracovaných dokladů (příjemek i výdejek dohromady)</t>
  </si>
  <si>
    <t>8</t>
  </si>
  <si>
    <t>Pořízení výdejky (s výběrem druhu výdeje dle číselníku) na ČS</t>
  </si>
  <si>
    <t>8.1</t>
  </si>
  <si>
    <t>Pořízení výdejky</t>
  </si>
  <si>
    <t>8.2</t>
  </si>
  <si>
    <t>8.2.1</t>
  </si>
  <si>
    <t>Opakovaný tisk dokladu</t>
  </si>
  <si>
    <t>8.3.3</t>
  </si>
  <si>
    <t>8.3.4</t>
  </si>
  <si>
    <t>Možnost výstupu dokladů (umožnit jejich výběr) do excelu</t>
  </si>
  <si>
    <t>8.3.5</t>
  </si>
  <si>
    <t>Hlídání počtu rozpracovaných dokladů (příjemek i výdejek dohromady) - počet dle nastavení, při překročení nepovoleno otevření další výdejky; při jakémkoliv počtu pod limit upozornění na nutnost uzavření dokladu!
Neumožnit spuštění účetní uzávěrky.</t>
  </si>
  <si>
    <t>9. Inventarizace</t>
  </si>
  <si>
    <t>V rámci inventarizace vzniknou 4 reporty, viz Sestavy a reporty na listu Vybrané oblasti MP.</t>
  </si>
  <si>
    <t>9</t>
  </si>
  <si>
    <t>Inventarizace suchého zboží</t>
  </si>
  <si>
    <t>9.1</t>
  </si>
  <si>
    <r>
      <rPr>
        <b/>
        <sz val="11"/>
        <rFont val="Arial"/>
        <family val="2"/>
      </rPr>
      <t xml:space="preserve">
Možnost držení zboží ve 2 a více "skladech"</t>
    </r>
    <r>
      <rPr>
        <sz val="11"/>
        <rFont val="Arial"/>
        <family val="2"/>
      </rPr>
      <t xml:space="preserve"> (1 účetní sklad ve více lokacích)
Možnost provádět samostatné inventury pro jednotlivé sklady a nad všemi sklady celkovou inventuru
(skladem je míněno uložení zboží např. sklad mimo prodejní zónu, 
   ale i může se jednat i o různá místa na prodejně)
</t>
    </r>
  </si>
  <si>
    <t>9.2</t>
  </si>
  <si>
    <t xml:space="preserve">Inventarizace zboží </t>
  </si>
  <si>
    <t>10. Fakturace, zaúčtování a vyúčtování</t>
  </si>
  <si>
    <t>V rámci  fakturací  vznikne 9 formulářů, viz Formuláře na listu Vybrané oblasti MP.</t>
  </si>
  <si>
    <t>V rámci fakturace, zaúčtování a vyúčtování vzniknou 2 reporty, viz Sestavy a reporty na listu Vybrané oblasti MP.</t>
  </si>
  <si>
    <t>Fakturace, zaúčtování</t>
  </si>
  <si>
    <t xml:space="preserve">Přeprodej zboží nájemcem na ČEPRO přes platební karty </t>
  </si>
  <si>
    <t>8.1.1</t>
  </si>
  <si>
    <t>Zpracování faktur</t>
  </si>
  <si>
    <t>8.1.2</t>
  </si>
  <si>
    <t>Tisk faktur (hardcopy, PDF) a automatická distribuce</t>
  </si>
  <si>
    <t>8.1.3</t>
  </si>
  <si>
    <t>Správa číselníků pro zaúčtování</t>
  </si>
  <si>
    <t>8.1.3.1</t>
  </si>
  <si>
    <r>
      <rPr>
        <b/>
        <sz val="11"/>
        <rFont val="Arial"/>
        <family val="2"/>
      </rPr>
      <t>Hlavička pro účetní záznam</t>
    </r>
    <r>
      <rPr>
        <sz val="11"/>
        <rFont val="Arial"/>
        <family val="2"/>
      </rPr>
      <t xml:space="preserve">
</t>
    </r>
  </si>
  <si>
    <t>8.1.3.2</t>
  </si>
  <si>
    <r>
      <rPr>
        <b/>
        <sz val="11"/>
        <rFont val="Arial"/>
        <family val="2"/>
      </rPr>
      <t>Nastavení skupin</t>
    </r>
    <r>
      <rPr>
        <sz val="11"/>
        <rFont val="Arial"/>
        <family val="2"/>
      </rPr>
      <t xml:space="preserve">, označení v SAPu a vydavatele karty
</t>
    </r>
  </si>
  <si>
    <t>8.1.3.3</t>
  </si>
  <si>
    <r>
      <rPr>
        <b/>
        <sz val="11"/>
        <rFont val="Arial"/>
        <family val="2"/>
      </rPr>
      <t>Nastavení pro zaúčtování v SAPu</t>
    </r>
    <r>
      <rPr>
        <sz val="11"/>
        <rFont val="Arial"/>
        <family val="2"/>
      </rPr>
      <t xml:space="preserve">
</t>
    </r>
  </si>
  <si>
    <t>8.1.4</t>
  </si>
  <si>
    <t xml:space="preserve">Zaúčtování nevyčerpaných částek z jednorázových poukázek </t>
  </si>
  <si>
    <t>8.1.5</t>
  </si>
  <si>
    <t>Zaúčtování prodejů na franšízových ČS</t>
  </si>
  <si>
    <t>8.1.6</t>
  </si>
  <si>
    <t>Zaúčtování příjmu SZ ve vlastnictví Čepra</t>
  </si>
  <si>
    <t>Fakturace za nájemce - selfbilling</t>
  </si>
  <si>
    <t>Zpracování SB faktur z podkladů uzávěrky</t>
  </si>
  <si>
    <t>8.2.2</t>
  </si>
  <si>
    <t>Tisk faktur vzniklých v bodě 8.2.1</t>
  </si>
  <si>
    <t>8.2.3</t>
  </si>
  <si>
    <t>Zpracování SB faktur z podkladů zadaných jako doplňkových provizí nastavených operátorem ČEPRO</t>
  </si>
  <si>
    <t>8.2.4</t>
  </si>
  <si>
    <t>Tisk faktur vzniklých v bodě 8.2.3</t>
  </si>
  <si>
    <t>8.3</t>
  </si>
  <si>
    <t>Zpracování souborů kontr. hlášení k DPH</t>
  </si>
  <si>
    <t>8.4</t>
  </si>
  <si>
    <t>Faktury do SAP – běžný daňový doklad, obchodní zboží, nájmy</t>
  </si>
  <si>
    <t>8.4.1</t>
  </si>
  <si>
    <t>Fakturace BDD do SAP</t>
  </si>
  <si>
    <t>8.4.2</t>
  </si>
  <si>
    <t>Fakturace OZ - do SAP</t>
  </si>
  <si>
    <t>8.4.3</t>
  </si>
  <si>
    <t>Fakturace nájmů - přenos do SAP</t>
  </si>
  <si>
    <t>Při přenosu transakce z výdejního stojanu. Při převzetí hodnot systémem musí proběhnout kontrola duplicitního zaslání téhož odběru stojanem, kontrola odpovídající hodnoty v Kč vůči zaslanému množství, jednotkové ceně v systému a časovému rozmezí mezi oběma transakcemi.</t>
  </si>
  <si>
    <t>Rozdělení platební transakce ze stojanu (do více účtenek, počet vzniklých účtenek nebude omezen) včetně automatického rozdělení dle např. hodnoty poukázek nebo odsouhlasené částky karty</t>
  </si>
  <si>
    <t>Vložení zboží do účtenky načtením 
- čárového kódu čtečkou 
- QR kódu čtečkou
- ručním zadání BAR code nebo EAN obsluhou
- automaticky druhého do páru při tandemovém zboží
- možnost zadání jednotkové ceny, pokud není uvedena na kartě zboží</t>
  </si>
  <si>
    <t>prodej na základě receptur</t>
  </si>
  <si>
    <t xml:space="preserve">Tandemové zboží
(např. pivo plus zálohovaná lahev, párek v rohlíku plus nápoj)
Tandemový prodej – zde je jedná o možnost nastavení kombinace 2-3 položek, kdy při splnění podmínky dostane dárek zdarma, nebo s doplatkem.(Kup si bagetu dostaneš nápoj zdarma, nebo při nákupu pečiva dostanete kávu zdarma)
Akční nabídka s kombinací více EANů. Nastavení do akce cca 10-ti EANů s možností nastavení všech kombinací např. 2+1 zdarma s oznámením této informace na displeji obsluze.     
</t>
  </si>
  <si>
    <t>Kombinace EANů
"Kombinace EANů - prodej .... " Možnost zadání až 10 akčních EANů, které v případě nastavení např.: kup 3 různé druhy a dostaneš dárek zdarma, obsluze se zobrazí informace, že zákazník splnil podmínky a získává dárek. ( důležité je, aby systém uměl zpracovat všechny možné kombinace 10-ti EANů, a dárek odečetl ze skladové zásoby).</t>
  </si>
  <si>
    <t>Finanční služby ČSOB - služba Složenka
- zaplacení složenek
- vklad na účet
- úhrada SIPO
včetně kontrol a vystavení souvisejících dokladů</t>
  </si>
  <si>
    <t>Služba OctoEDAZ 
včetně  vystavení souvisejících dokladů v POS a pro zákazníka</t>
  </si>
  <si>
    <t>12</t>
  </si>
  <si>
    <t>Vyúčtování nájemce/vlastníka, uzávěrky</t>
  </si>
  <si>
    <t>12.1</t>
  </si>
  <si>
    <t>Denní vyúčtování</t>
  </si>
  <si>
    <t>12.1.1</t>
  </si>
  <si>
    <t>Denní vyúčtování pro vlastní ČS EO (2 varianty - pro ČS provozovanou vlastními zaměstnanci a ČS pronajatou a provozovanou nájemcem) - je třeba počítat s tím, že Čepro může požadovat úpravy dle vlastního zadání výpočtů a výstupů dat, vítězi bude podrobně popsána logika výpočtu.</t>
  </si>
  <si>
    <t>12.1.2</t>
  </si>
  <si>
    <t>Denní vyúčtování pro franšízovou ČS (předložit výpočet a výstupní podobu denního vyúčtování) - je třeba počítat s tím, že Čepro může požadovat úpravy dle vlastního zadání výpočtů a výstupů dat, vítězi bude podrobně popsána logika výpočtu.</t>
  </si>
  <si>
    <t>12.2</t>
  </si>
  <si>
    <t>Tržby</t>
  </si>
  <si>
    <t>12.2.1</t>
  </si>
  <si>
    <t>Popište podrobně výpočet předpisu povinnosti odvodu třžby pro vlastní ČS EO  - je třeba počítat s nastavenými podmínkami v číselnících, které ovlivní výpočet konečné částky, např. 
- kdo je vlastníkem prodaného zboží
- zda je za určitý prodej přijatá hotovost předmětem odvodu či ne
- jak ovlivní prodej zboží jiného vlastníka uhrazený kartami předpis
- atd.
Čepro může požadovat úpravy dle vlastního zadání výpočtů a výstupů dat, vítězi bude podrobně popsána logika výpočtu.
Detailní popis je uveden v příloze č.24 ZD</t>
  </si>
  <si>
    <t>ostatní</t>
  </si>
  <si>
    <t>12.2.2</t>
  </si>
  <si>
    <t>Popište podrobně výpočet předpisu povinnosti vzájemného vyrovnání pro franšízovou ČS provozovanou pod značkou EO (pokud nastane taková alternativa), opět je třeba počítat s číselníky a jejich nastavením, které výpočet ovlivní.
Čepro může požadovat úpravy dle vlastního zadání výpočtů a výstupů dat, vítězi bude podrobně popsána logika výpočtu.
Detailní popis je uveden v příloze č.25 ZD</t>
  </si>
  <si>
    <t>12.3</t>
  </si>
  <si>
    <t xml:space="preserve">Vyúčtování za účetní období (s možností provést k jakémukoli datu) </t>
  </si>
  <si>
    <t>12.3.2</t>
  </si>
  <si>
    <r>
      <rPr>
        <b/>
        <sz val="11"/>
        <rFont val="Arial"/>
        <family val="2"/>
      </rPr>
      <t xml:space="preserve">Výpočet provizí </t>
    </r>
    <r>
      <rPr>
        <sz val="11"/>
        <rFont val="Arial"/>
        <family val="2"/>
      </rPr>
      <t xml:space="preserve">
Dodavazel navrhne řešení - popište detailně, jak vámi nabízený systém s provizemi pracuje.
Je nutno počítat s tím, že při výpočtech je třeba akceptovat nastavení dané centrálně udržovanými číselníky, že provizní politika není zcela jednoduchá a bude ji případně třeba upravit.
Je nutno počítat s tím, když není účetní uzávěrka za celý měsíc, ale jenom jeho část, že je třeba pevné měsíční částky upravit tak, aby odpovídaly účtovanému období!
Zadavatel může požadovat úpravy dle vlastního zadání výpočtů a výstupů dat, vítězi bude podrobně popsána logika výpočtu.</t>
    </r>
  </si>
  <si>
    <t>Náklady ČS</t>
  </si>
  <si>
    <t>11. Číselníky</t>
  </si>
  <si>
    <t>V rámci číselníků  vznikne 15  formulářů, viz Formuláře na listu Vybrané oblasti MP.</t>
  </si>
  <si>
    <t>Systém bude obsahovat celkem 27 číselníků.</t>
  </si>
  <si>
    <t>V rámci číselníků vznikne jeden report, viz Sestavy a reporty na listu Vybrané oblasti MP.</t>
  </si>
  <si>
    <r>
      <t xml:space="preserve">Číselníky
  </t>
    </r>
    <r>
      <rPr>
        <b/>
        <sz val="11"/>
        <color rgb="FFC00000"/>
        <rFont val="Arial"/>
        <family val="2"/>
      </rPr>
      <t xml:space="preserve">
</t>
    </r>
    <r>
      <rPr>
        <b/>
        <i/>
        <sz val="11"/>
        <rFont val="Arial"/>
        <family val="2"/>
      </rPr>
      <t>obecné pravidlo: konkrétní nastavení pro jednotlivou ČS má vždy nadřazenost nad obecným nastavením</t>
    </r>
  </si>
  <si>
    <t>5.12</t>
  </si>
  <si>
    <t>Bezpečnostní listy</t>
  </si>
  <si>
    <t>5.14</t>
  </si>
  <si>
    <t>Kurzovní lístek</t>
  </si>
  <si>
    <t>12. Reporty</t>
  </si>
  <si>
    <t>V rámci reportů vznikne 140 reportů, viz Sestavy a reporty na listu Vybrané oblasti MP.</t>
  </si>
  <si>
    <t>Výstupní  systémové sestavy 
- 7.1-7.8. - standardní  reporting
- 7.9 - customizované reporty
- 7.10 - automaticky generované reporty včetně zpracování dat</t>
  </si>
  <si>
    <t>Prodeje - výběrová kritéria, možnost nastavení způsobu třídění, export dat dle výběru: do excelu typ csv, xlsx, txt, pdf</t>
  </si>
  <si>
    <t>Příjmy/výdeje na ČS (pohyb zboží)</t>
  </si>
  <si>
    <t>Zásoby na ČS</t>
  </si>
  <si>
    <t>Reporty z dat uzávěrek na ČS</t>
  </si>
  <si>
    <t>7.5</t>
  </si>
  <si>
    <t xml:space="preserve">Reporty prodejů na  OPT  </t>
  </si>
  <si>
    <t>7.6</t>
  </si>
  <si>
    <t>Ostatní Reporty</t>
  </si>
  <si>
    <t>7.7</t>
  </si>
  <si>
    <t>Souhrnné výstupy</t>
  </si>
  <si>
    <t>7.8</t>
  </si>
  <si>
    <t>Grafické výstupy</t>
  </si>
  <si>
    <t>7.9</t>
  </si>
  <si>
    <t>Customizované reporty (IT Čepro)</t>
  </si>
  <si>
    <t>12.</t>
  </si>
  <si>
    <t>Generátor sestav</t>
  </si>
  <si>
    <t>13. OctoEDAZ</t>
  </si>
  <si>
    <t>15. Speciální funkce na pokladně</t>
  </si>
  <si>
    <t>Speciální funkce</t>
  </si>
  <si>
    <t>Výběr hotovosti - v online režimu</t>
  </si>
  <si>
    <t>9.1.2</t>
  </si>
  <si>
    <t>Cash back (bankovní karta) v on-line režimu</t>
  </si>
  <si>
    <t>9.1.3</t>
  </si>
  <si>
    <t>Mikropůjčky (viz poukázky) v on-line režimu</t>
  </si>
  <si>
    <t xml:space="preserve">Vklad hotovosti </t>
  </si>
  <si>
    <t>9.3</t>
  </si>
  <si>
    <t>Parametricky nastavitelný počet rozpracovaných účtenek</t>
  </si>
  <si>
    <t>Parametricky nastavitelný maximální počet rozpracovaných účtenek- na jedné ČS (možnost převzetí odložené rozpracované účtenky jinou pokladnou)</t>
  </si>
  <si>
    <t>9.4</t>
  </si>
  <si>
    <t>Pokladní uzávěrka</t>
  </si>
  <si>
    <t>9.5</t>
  </si>
  <si>
    <t xml:space="preserve">e-mail na pokladně </t>
  </si>
  <si>
    <t>9.6</t>
  </si>
  <si>
    <t>Systémové zprávy</t>
  </si>
  <si>
    <t>9.7</t>
  </si>
  <si>
    <t xml:space="preserve">Systémové zabezpečení provozu na ČS s nepřipojenou technologií </t>
  </si>
  <si>
    <t>9.8</t>
  </si>
  <si>
    <t xml:space="preserve">On-line komplet manuál </t>
  </si>
  <si>
    <t>9.8.1</t>
  </si>
  <si>
    <t>Uživatelská příručka POS</t>
  </si>
  <si>
    <t>9.8.2</t>
  </si>
  <si>
    <t>Rychlá nápověda na POS podle místa, kde se obsluha nachází</t>
  </si>
  <si>
    <t>9.8.3</t>
  </si>
  <si>
    <t>Uživatelská příručka ČS</t>
  </si>
  <si>
    <t>16. Věrnostní program, e-commerce, podpora prodeje</t>
  </si>
  <si>
    <t>Věrnostní program, e-commerce, podpora prodeje</t>
  </si>
  <si>
    <t>Věrnostní program Karta Srdcovka - sběr věrnostních bodů</t>
  </si>
  <si>
    <t xml:space="preserve">Platba body - konverze bodů na CZK </t>
  </si>
  <si>
    <t xml:space="preserve">Slevy </t>
  </si>
  <si>
    <t>Systémově zpracovaná okamžitá sleva podle nastavení systémového parametru
- na druh platby s vazbou na druh zboží, vlastníka zboží, množství, na částku, na platební nástroj a jejich kombinaci (platnost od-do)</t>
  </si>
  <si>
    <t>Systémové zpracování odložené slevy - propojení s centrální aplikací - systém na základě parametrizace jednotlivých typů slev identifikuje aplikovanou a/nebo odloženou slevu</t>
  </si>
  <si>
    <t xml:space="preserve">Implicitně se slevy nesčítají, systém na základě parametrizace jednotlivých typů slev  umožňuje individuálně povolit sečtení slev </t>
  </si>
  <si>
    <t>Soutěže (dárky, akceptace poukázek)</t>
  </si>
  <si>
    <t>17. Logování</t>
  </si>
  <si>
    <t>V rámci logování vznikne celkem 18 záznamů v logu, viz Logování na listu Vybrané oblasti MP.</t>
  </si>
  <si>
    <t>Pokyny pro vyplnění listu "Oblast hodnocení MP", který souvisí s Mandatorními požadavky (MP)</t>
  </si>
  <si>
    <t>Zadavatelem stanovené oblasti mandatorních požadavků, prostřednictvím kterých se mandatorní požadavky souhrnně hodnotí, a to na listu "Oblast hodnocení MP". Jedná se o tyto oblasti: Backend, Správa databáze, Sestavy a reporty, Formuláře, Číselník, Komunikátor, Komunikace se 3. stranou, Notifikace, Správa uživatelů a rolí, Logování, Tisk, Export, DMS. 
Na listu "Oblast hodnocení MP" Účastník vyplňuje pouze žlutě zvýrazněné buňky, ve kterých je očekáváno vyjádření Účastníka výběrem odpovědi "1", "2", nebo "3" (sloupec F). 
Účastník nesmí zasahovat do nastavených vzorců.</t>
  </si>
  <si>
    <t>Sloupec I</t>
  </si>
  <si>
    <t xml:space="preserve">Přidělení bodů přímo závisí na úrovni dané funkcionality, kterou Účastník vyplní. Úroven 1 je hodnocena jedním bodem, úroveň 2 dva body a úroveń 3 třemi body.
Sloupec I Účastník nevyplňuje. </t>
  </si>
  <si>
    <t>Funkcionalita</t>
  </si>
  <si>
    <t xml:space="preserve">Úroveň </t>
  </si>
  <si>
    <t>POPIS</t>
  </si>
  <si>
    <t>Výběr úrovně (sloupec D) Vyplňuje účastník</t>
  </si>
  <si>
    <t>Váha</t>
  </si>
  <si>
    <t>Hodnocení</t>
  </si>
  <si>
    <t>Vyvolání akce</t>
  </si>
  <si>
    <t xml:space="preserve">1-manuální </t>
  </si>
  <si>
    <t xml:space="preserve">Systém umožňuje vyvolání dané funkce </t>
  </si>
  <si>
    <t>2-automatické (pevně definované) i manuální</t>
  </si>
  <si>
    <t>Akce je vyvolána pouze manuálně nebo pouze automaticky na základě zprogramovaného triggeru</t>
  </si>
  <si>
    <t xml:space="preserve">3-automatické (libovolný trigger)  i manuální </t>
  </si>
  <si>
    <t>Uživatel si může vybrat zda proces spustí automaticky či manuálně v závislosti na libovolně nastavitelném trigeru (čas, změna dodavatele, změná záznamu v DB...)</t>
  </si>
  <si>
    <t>BODY  CELKEM</t>
  </si>
  <si>
    <t>BO 10.1.-10.9.</t>
  </si>
  <si>
    <t>POS 10.1 - 10.2.</t>
  </si>
  <si>
    <t>Možnost náhledu struktury dat</t>
  </si>
  <si>
    <t>1- statický</t>
  </si>
  <si>
    <t>UML diagram, vytvořený při předání, který se neaktualizuje</t>
  </si>
  <si>
    <t>2-automaticky generovaný</t>
  </si>
  <si>
    <t>Automaticky generovaný UML diagram na základě aktuálních tabulek v databázi.</t>
  </si>
  <si>
    <t xml:space="preserve">Sestavy a reporty
</t>
  </si>
  <si>
    <t xml:space="preserve">Jako sestavu a report chápeme náhled na určitá data. Uživatel zadává maximálně udáje do filtru na jejichž základě se mění zobrazení. Tyto data nejsou dále zpracována. </t>
  </si>
  <si>
    <t>Způsob tvorby sestavy a reportu (definice obsahu)</t>
  </si>
  <si>
    <t>1- pouze vývojářem</t>
  </si>
  <si>
    <t>Report může vytvořit pouze vývojář</t>
  </si>
  <si>
    <t>2- pseudo kódem, či JSON</t>
  </si>
  <si>
    <t>Možnost vytvořit report na základě předdefinovaného JSONU, XML či pseudo kódu</t>
  </si>
  <si>
    <t>3- pomocí GUI</t>
  </si>
  <si>
    <t>Intuitivní grafické rozhraní pro tvorbu nových reportů</t>
  </si>
  <si>
    <t>Nastavení oprávnění pro náhledy do sestav</t>
  </si>
  <si>
    <t>1-nastavení práv existujícím zaměstnancům a skupinám</t>
  </si>
  <si>
    <t>Reporty se otevřou pouze již existujícím skupinám, či uživatelům v rámci systému.</t>
  </si>
  <si>
    <t xml:space="preserve">2-vytvoření nové skupiny </t>
  </si>
  <si>
    <t xml:space="preserve">Možnost vytvoření nové skupiny, která bude mít náhled na daný report. </t>
  </si>
  <si>
    <t>Způsob exportu sestav</t>
  </si>
  <si>
    <t>1-pouze html</t>
  </si>
  <si>
    <t>Pouze zobrazení v html a uložení</t>
  </si>
  <si>
    <t>2-export do PDF</t>
  </si>
  <si>
    <t>Systém umožňuje uložení ve formátu PDF</t>
  </si>
  <si>
    <t>Distribuce sestav</t>
  </si>
  <si>
    <t>1- pouze interní zaměstnanci</t>
  </si>
  <si>
    <t>Do reportů budou mít náhled jen interní zaměstnanci s patřičnými právy</t>
  </si>
  <si>
    <t>2- možnost přístupu externistů</t>
  </si>
  <si>
    <t>Na určité reporty v rámi systému se mohou podívat i externí partneři.</t>
  </si>
  <si>
    <t>aktualizovaná data</t>
  </si>
  <si>
    <t>1-aktualizace při zobrazení</t>
  </si>
  <si>
    <t>Data se aktualizují při zobrazení reportu</t>
  </si>
  <si>
    <t>2-realtime aktualizace dat</t>
  </si>
  <si>
    <t>Data v seznamu se změní, při změně dat v databázi</t>
  </si>
  <si>
    <t>Filtry na zobrazená data</t>
  </si>
  <si>
    <t>1- na omezený rozsah položek</t>
  </si>
  <si>
    <t>2 - na všechna zobrazená data je možné použít filtr</t>
  </si>
  <si>
    <t>Třídění dat v tabulkách</t>
  </si>
  <si>
    <t>1 - dle jediného sloupce</t>
  </si>
  <si>
    <t>2 - dle kombinace sloupců (např. datum a zároveň název)</t>
  </si>
  <si>
    <t>Formuláře
Formulářem je označováno uživatelské rozhraní, kde uživatel zadává nějaký typ dat. Tyto data jsou poté zpracována.</t>
  </si>
  <si>
    <t>Zadávání hodnot</t>
  </si>
  <si>
    <t>1-prosté zadání</t>
  </si>
  <si>
    <t>Možnost zadání textu, výběr z drop down menu.</t>
  </si>
  <si>
    <t xml:space="preserve">2-zadání s našeptávačem </t>
  </si>
  <si>
    <t>Našeptávač u textových polí nabídne již dříve zadané hodnoty z databáze (nezávisle na pobočce)</t>
  </si>
  <si>
    <t>3- možnost předvyplnění</t>
  </si>
  <si>
    <t xml:space="preserve">U formuláře bude možnost všechny inputy předvyplnit výběrem dříve vyplněného datového objektu (Například při zadávání nové ČS data předvyplním výběrem jiné podobné). Před uložením nutnost kontroly, zda bylo upraveno alespoň jedno políčko. </t>
  </si>
  <si>
    <t>Automatické kontroly obsahu</t>
  </si>
  <si>
    <t>1-základní kontroly</t>
  </si>
  <si>
    <t>Kontrola známých paternů pro telefon, IČO, DIČ, Email. Nastaveno při vývoji.</t>
  </si>
  <si>
    <t>2-pokročilé</t>
  </si>
  <si>
    <t>Možné nastaveni regexu, či jiných pravidel zaměstnancem.</t>
  </si>
  <si>
    <t>Sledování času pro vyplnění formuláře</t>
  </si>
  <si>
    <t>1- pro všechny formuláře jedna hodnota</t>
  </si>
  <si>
    <t>Ve chvíli, kdy zaměstnanec začne vyplňovat formulář, spustí se odpočet. Po uběhnutí se na obrazovce oběví varování o nedokončení operace.</t>
  </si>
  <si>
    <t>2-pro každý formálář zvlášť</t>
  </si>
  <si>
    <t>Povolené hodnoty formuláře</t>
  </si>
  <si>
    <t>1-možnost nastavení u některých</t>
  </si>
  <si>
    <t>IT správce bude moci u některých inputů zadat povolené hodnoty (dropdown box).</t>
  </si>
  <si>
    <t>2- u libovolných</t>
  </si>
  <si>
    <t>Zeměpisné číselníky</t>
  </si>
  <si>
    <t>1-podpora české republiky</t>
  </si>
  <si>
    <t xml:space="preserve">Podpora výběru místních názvů (PSČ, Adresa). Zároveň možnost zadat libovolnou hodnotu. </t>
  </si>
  <si>
    <t>2- podpora zahraničí</t>
  </si>
  <si>
    <t>Číselníky adres v zahraničí.</t>
  </si>
  <si>
    <t xml:space="preserve">Přidání nového pole input </t>
  </si>
  <si>
    <t>1-Development</t>
  </si>
  <si>
    <t>Pouze vývojáři</t>
  </si>
  <si>
    <t>2-Pověřený zaměstnanec, pouze existující data</t>
  </si>
  <si>
    <t xml:space="preserve">Pověřený zaměstnanec může přidat do formuláře další input, či číselník. Může ale vybírat pouze ze sloupců, které jsou u datového modelu (například u produktu). </t>
  </si>
  <si>
    <t>3-Pověřený zaměstnanec, libovolná data</t>
  </si>
  <si>
    <t xml:space="preserve">Pole inputů lze měnit zaměstnancem. Pokud daný slupec v DB neexistuje, bude automaticky přidán do DB. </t>
  </si>
  <si>
    <t>Nastavení oprávnění editace (pro tvorbu a úpravy databáze)</t>
  </si>
  <si>
    <t>1- oprávnění pro osobu</t>
  </si>
  <si>
    <t>Oprávnění je nutno zadávat každé osobě zvlášť.</t>
  </si>
  <si>
    <t>2- oprávnění pro skupiny</t>
  </si>
  <si>
    <t>Oprávnění je zadáváno osobám z určitých skupin uživatelů.</t>
  </si>
  <si>
    <t>Způsob tvorby a úpravy číselníku (definice obsahu)</t>
  </si>
  <si>
    <t>1-databáze</t>
  </si>
  <si>
    <t>Změnou v SQL, či jiné databázi.</t>
  </si>
  <si>
    <t>2-uživatelsky</t>
  </si>
  <si>
    <t>Číselník lze vytvořit a přidat zaměstnancem pomocí GUI integrovaného v systému.</t>
  </si>
  <si>
    <t>Aktualizace</t>
  </si>
  <si>
    <t>1-přepsání hodnot</t>
  </si>
  <si>
    <t>Při změně číselníku se pouze změní dotčené záznamy.</t>
  </si>
  <si>
    <t>2-přepsání hodnot s logem</t>
  </si>
  <si>
    <t>Změna dat číselníku a zápis do logu, kterých dat se změna týkala.</t>
  </si>
  <si>
    <r>
      <t xml:space="preserve">Komunikátor
</t>
    </r>
    <r>
      <rPr>
        <b/>
        <sz val="11"/>
        <color theme="0"/>
        <rFont val="Calibri"/>
        <family val="2"/>
        <scheme val="minor"/>
      </rPr>
      <t xml:space="preserve">
Komunikátor je funkcionaliita, která umožní odesílat a přijímat zprávy v rámci systému. Například umožní číst zprávy na pokladně.</t>
    </r>
    <r>
      <rPr>
        <b/>
        <sz val="14"/>
        <color theme="0"/>
        <rFont val="Calibri"/>
        <family val="2"/>
        <scheme val="minor"/>
      </rPr>
      <t xml:space="preserve"> </t>
    </r>
  </si>
  <si>
    <t>Kontrola pravopisu</t>
  </si>
  <si>
    <t>1- čeština</t>
  </si>
  <si>
    <t> </t>
  </si>
  <si>
    <t>2- jiné další jazyky</t>
  </si>
  <si>
    <t>Jazyk si uživatel může vybrat, minimálně AJ.</t>
  </si>
  <si>
    <t>Zprávy pro konkrétní oddělení, člověka.</t>
  </si>
  <si>
    <t xml:space="preserve">1-zpráva </t>
  </si>
  <si>
    <t>Možnost poslání zprávy konkrétnímu uživateli, zprávu si zobrazí po otevření v komunikátoru, či přihlášením k pokladně</t>
  </si>
  <si>
    <t>2-zpráva na obrazovce i možnost notifikace jiným kanálem</t>
  </si>
  <si>
    <t xml:space="preserve">Zpráva se zaměstnanci objeví na obrazovce po přihlášení. Zároveň může být zpráva poslána i jiným  kanálem jako například SMS. </t>
  </si>
  <si>
    <t>Komunikace se 3. stranou</t>
  </si>
  <si>
    <t>Komunikační kanály</t>
  </si>
  <si>
    <t>1-automatické emaily</t>
  </si>
  <si>
    <t>Možnost rozesílání automatických emailů</t>
  </si>
  <si>
    <t>2-rozesílání sms + emaily</t>
  </si>
  <si>
    <t>Rozesílání emailů, možnost odesílání SMS</t>
  </si>
  <si>
    <t>3-emaily, sms, datová schránka a další možné</t>
  </si>
  <si>
    <t>Krom emailů a sms, další možné kanály</t>
  </si>
  <si>
    <t>Odesílání notifikací</t>
  </si>
  <si>
    <t>1- v rámci systému</t>
  </si>
  <si>
    <t>Pouze notifikace na obrazovce, či v komunikátoru</t>
  </si>
  <si>
    <t>2- jiné kanály</t>
  </si>
  <si>
    <t>Možnost použít i jiné kanály, jako SMS, emaily</t>
  </si>
  <si>
    <t>Generování notifikace podle parametru času</t>
  </si>
  <si>
    <t xml:space="preserve">1- odeslání ihned </t>
  </si>
  <si>
    <t>Notifikace se zobrazí při nejbližším přihlášení uživatele</t>
  </si>
  <si>
    <t>2- v daný termín</t>
  </si>
  <si>
    <t>Notifikace se zobrazí až po určitém datu</t>
  </si>
  <si>
    <t>Potvrzení přijetí</t>
  </si>
  <si>
    <t>1-bez potvrzení uživatelem</t>
  </si>
  <si>
    <t>Notifikace se automaticky  potvrdí  po zobrazení</t>
  </si>
  <si>
    <t>2- s možností uživatelské interakcí</t>
  </si>
  <si>
    <t>Možnost nastavení potvrzení od uživatele</t>
  </si>
  <si>
    <t>Obnovení hesla</t>
  </si>
  <si>
    <t>1-žádost správci</t>
  </si>
  <si>
    <t>Nové heslo nastaví správce</t>
  </si>
  <si>
    <t>2- automaticky s pomocí SMS  kódu, či email autorizace</t>
  </si>
  <si>
    <t>Možnost automatického obnovení hesla (webový formulář s autorizací: zaslání emailu, či sms kód ) v případě ztráty</t>
  </si>
  <si>
    <t>Přehled logů</t>
  </si>
  <si>
    <t>1-základní</t>
  </si>
  <si>
    <t>Systém umožňuje zobrazení log zprav v textovém formátu.</t>
  </si>
  <si>
    <t>Uživatel může v logách filtrovat dle osoby, času, činnosti a jejich kombinací.</t>
  </si>
  <si>
    <t>Možnost nastavení šablon tisku</t>
  </si>
  <si>
    <t>1-nahráním dat</t>
  </si>
  <si>
    <t>Nahráním dat ve speciálním grafickém formátu, či XML, JSON,...</t>
  </si>
  <si>
    <t>2-grafické uživatelské rozhraní</t>
  </si>
  <si>
    <t>Systém obsahuje rozhraní pro editaci grafické podoby účtenek</t>
  </si>
  <si>
    <t>Podoba tisku na základě parametrů</t>
  </si>
  <si>
    <t>1- přednastavené parametry z vývoje</t>
  </si>
  <si>
    <t>Výběr tiskové šablony se provede na základě parametrů nastavených ve vývoji.</t>
  </si>
  <si>
    <t>2- nastavitelné parametry</t>
  </si>
  <si>
    <t>Uživatelé mohou definovat parametry na jejichž základě se vybere tisková šablona.</t>
  </si>
  <si>
    <t>Možnost exportu dat a odeslání na klienta.</t>
  </si>
  <si>
    <t>1- export do CSV</t>
  </si>
  <si>
    <t>2-export do formátu excel</t>
  </si>
  <si>
    <t>3-export do více CSV, xlsx, Json, XML a jiné</t>
  </si>
  <si>
    <t>Výběr exportovaných dat</t>
  </si>
  <si>
    <t>1 - předem nadefinované exporty</t>
  </si>
  <si>
    <t>2 - export všech sestav a reportů včetně zadaných filtrů a kritérií</t>
  </si>
  <si>
    <t>Možnost nahrát soubor</t>
  </si>
  <si>
    <t>1-ano</t>
  </si>
  <si>
    <t>2-ano s expirací dokumentu</t>
  </si>
  <si>
    <t>U dokumentu je možnost nastavení platnosti dokumentu a alertu administrátorovi při expiraci.</t>
  </si>
  <si>
    <t>Pokyny pro vyplnění listu "Hodnocení NP"</t>
  </si>
  <si>
    <r>
      <t xml:space="preserve">V rámci Nemandatorních požadavků Zadavatel stanovil celkem 16 funkčních nemandatorních požadavků a 24 nefunkčních nemandatorních požadavků, které jsou </t>
    </r>
    <r>
      <rPr>
        <b/>
        <sz val="11"/>
        <color rgb="FF002060"/>
        <rFont val="Arial"/>
        <family val="2"/>
      </rPr>
      <t>které jsou uvedeny na listu "Hodnocení NP".
Na listu "Hodnocení NP" Účastník vyplňuje pouze žlutě zvýrazněné buňky, ve kterých je očekáváno vyjádření Účastníka výběrem odpovědi "Ano", nebo "Ne" (sloupec F). 
Za každý zadavatelem stanovený nemandatorní požadavek, který se účastník zaváže ve své nabídce splnit, získá účastník 2 body (sloupec J, nebo G, který účastník nevyplňuje). 
Účastník nesmí zasahovat do nastavených vzorců.</t>
    </r>
    <r>
      <rPr>
        <sz val="11"/>
        <color rgb="FF002060"/>
        <rFont val="Arial"/>
        <family val="2"/>
      </rPr>
      <t xml:space="preserve">
</t>
    </r>
  </si>
  <si>
    <t>Nemandatorní požadavek</t>
  </si>
  <si>
    <t>Popis požadavku</t>
  </si>
  <si>
    <t xml:space="preserve">Pokrývá nabízené řešení daný požadavek dle popisu požadavku? </t>
  </si>
  <si>
    <t>Přidělení bodů</t>
  </si>
  <si>
    <t>1.1.3</t>
  </si>
  <si>
    <t>Přihlášení uživatele (nové technologie- otisk prstu a pod., heslo, kontrola práv uživatele)</t>
  </si>
  <si>
    <t>Nemandatorní</t>
  </si>
  <si>
    <t>Přihlášení uživatele (magentickou nebo chipovou kartou, heslo, kontrola a nastavení práv danému uživateli)</t>
  </si>
  <si>
    <t>Ano</t>
  </si>
  <si>
    <t>1.1.4</t>
  </si>
  <si>
    <t>Nástroj na ekonomické vyhodnocení, srovnání ČS (nájemce) a simulace scénářů budoucího vývoje - kontrolní nástroj ČEPRO</t>
  </si>
  <si>
    <t>blíže specifikovat parametry nástroje a datové vstupy pro ekonomické vyhodnocení a parametry a datové vstupy pro simulaci</t>
  </si>
  <si>
    <t>9.1.1</t>
  </si>
  <si>
    <t>Výběr hotovosti z vlastní karty EO (v závislosti na typu karty na základě nastavení) v on-line režimu
Vklad na vlastní karty EO  - v on-line režimu
vklad na fleet Euro oil kartu</t>
  </si>
  <si>
    <t>Zpracování transakcí na EO kartách</t>
  </si>
  <si>
    <t>9.2.2</t>
  </si>
  <si>
    <t xml:space="preserve">Platba složenky, vklad na účet  </t>
  </si>
  <si>
    <t>blíže specifikovat parametry platebního nástroje (příloha ZD č. 16)</t>
  </si>
  <si>
    <t>Parametricky nastavitelný maximální počet rozpracovaných účtenek - na jedné pokladně (možnost převzetí odložené rozpracované účtenky jinou pokladnou)</t>
  </si>
  <si>
    <t>limitace rozpracovaných účtenek v konfiguraci systému</t>
  </si>
  <si>
    <t xml:space="preserve">Registrace zákazníka v POS (podklad pro vydání věrnostní karty pro sběr bodů) </t>
  </si>
  <si>
    <t>Systém je schopný zpracovat magnetické, čipové i virtuální karty – čárové kódy i QR kódy. 
Magnetická karta – magnetický pásek v sobě nese data o účtu – jméno vlastníka karty, název vydávající banky, číslo přidruženého bankovního účtu ke kartě, limity na platební kartě a PIN kód 
Čipová karta – plastová karta s integrovaným obvodem, který je schopen zpracovávat dat – zařízení je schopno přijmout data, zpracovat je a vrátit požadované informace 
Virtuální karta – funguje stejně jako fyzická platební karta; neexistuje v plastové podobě, ale jen v mobilní aplikaci 
O konkrétní podobě věrnostního programu zatím nebylo rozhodnuto, proto je potřeba uvažovat s vícero modely: 
1.model:  
Sběr věrnostních bodů bude probíhat na principu 1 natankovaný litr PHL = 1 bod – za např. 300 bodů káva zdarma, 400 bodů cola zdarma, 500 bodů něco z merche, apod. 
2.model – individualizovaný: 
Modelace konkrétních benefitů na míru každému zákazníkovi.  
3. model – věrnost v rámci firmy – skupinové vyhodnocení zákazníků: 
Když získáme kmen jiných karet, pokladní systém je musí umět načíst. Např. každý kdo má Kaufland kartu, získá v březnu slevu 1 Kč/l.  
8.1
b) Věrnostní program – Obchod a marketing – vyhodnotit TO-BE stav (technologie
a funkcionality dostupné na trhu) a popsat fakultativní požadavky na systém
oběhu bodů (Obchod a marketing) 
Systém
oběhu bodů viz modely výše. </t>
  </si>
  <si>
    <t>Sběr bodů na věrnostní kartu - přímo na základě platební transakce</t>
  </si>
  <si>
    <t>Věrnostní program</t>
  </si>
  <si>
    <t>Odběr zboží/dárku na ČS (včetně 0 CZK)</t>
  </si>
  <si>
    <t>Věrnostní program (zboží + CZK), dárek = 0 CZK</t>
  </si>
  <si>
    <t>Objednávka zboží/dárku (dodání poštou)</t>
  </si>
  <si>
    <t>8.3.1</t>
  </si>
  <si>
    <t>Je požadováno aby Soutěže poskytovaly následující varianty funkčnosti: </t>
  </si>
  <si>
    <t>Je požadováno aby Soutěže posyktovaly následující varianty funkčnosti: 
1) Výherce soutěže od nás dostane poukaz na pohonné hmoty v určité hodnotě 
2) Zákazník dostane při koupi něčeho nějaký dárek – např. natankuje alespoň 20 litrů a dostane coca colu zdarma
3) Každý registrovaný na portále Srdcovka dostane dárek, každý, kdo řekne kód, dostane
dárek apod. 
4) Srdcovka – dárek za nasbírané body: za určitý počet bodů získá držitel Srdcovky určitý dárek – body se po jejich uplatnění odečtou z aplikace (viz bod 8.1 a) Sběr věrnostních bodů) </t>
  </si>
  <si>
    <t xml:space="preserve">Nemandaotrní funkční </t>
  </si>
  <si>
    <t xml:space="preserve">BODY  CELKEM </t>
  </si>
  <si>
    <t>Oblast</t>
  </si>
  <si>
    <t>ID požadavku</t>
  </si>
  <si>
    <t>Popis nefunkčního požadavku</t>
  </si>
  <si>
    <t>Příloha ZD</t>
  </si>
  <si>
    <t>Požadavky na architekturu</t>
  </si>
  <si>
    <t xml:space="preserve">Zadavatel preferuje u klíčových aplikačních komponent (databáze, aplikační server, web server, rozhraní) použití robustních otevřených technologií namísto proprietárních řešení - např. databáze Oracle namísto vlastního proprietárního systému řízení báze dat. Zadavatel preferuje použití takových komponent, které na trhu dlouhodobě fungují, jsou stále vydávány nové verze, výrobce plánuje další podporu, jsou splněny požadavky na architekturu moderních systémů (např. 3 vrstvá arch.) apod. </t>
  </si>
  <si>
    <t>Zadavatel preferuje u aplikační architektury využití modelu Centrum, POS, BO</t>
  </si>
  <si>
    <t>Příloha č. 13 Detailní specifikace předmětu zakázky</t>
  </si>
  <si>
    <t>Požadavky na bezpečnost</t>
  </si>
  <si>
    <t>Systém řízení bezpečnosti musí být navržen a implementován v souladu s normami řady ISO/IEC 270xx (včetně rozšiřující normy ISO 27552), ISO 29151, ISO 29100:2011, a systém řízení provozu a správy ŘS ČS musí být navržen a implementován v souladu s normou ČSN ISO/IEC 20000.</t>
  </si>
  <si>
    <t>Dodavatel musí mít a při poskytování služeb využívat formalizovanou metodiku pro vývoj, programování a kódování aplikace zahrnující i požadavky na bezpečnost, včetně opatření na ochranu proti škodlivým kódům. Metodika bude též zahrnovat základní principy organizační bezpečnosti pro vývoj a testování aplikace. Metodika bezpečného vývoje bude předána Dodavateli po podpisu NDA.</t>
  </si>
  <si>
    <t>Příloha č. 27 Metodika bezpečného vývoje</t>
  </si>
  <si>
    <t>ŘS ČS poskytne nástroje pro integraci systému s podnikovým Active Directory pro účely ověření totožnosti uživatelů a zjištění oprávnění.</t>
  </si>
  <si>
    <t>Požadavky na autorizaci a autentizaci uživatelů</t>
  </si>
  <si>
    <t>Systém bude obsahovat komponenty pro zajištění autorizace uživatelů. Systém musí dále umožnit dočasné přidělení uživatelských oprávnění jednoho uživatele uživateli druhému pro případ zastupování. Toto oprávnění může být předáno pouze uživateli se stejnou rolí. Při dočasném přidělení uživatelských oprávnění uživatel nesmí přijít o svá běžná uživatelská oprávnění. Jednomu uživateli se může přidělit více rolí a zároveň lze role u uživatele měnit na základě konfigurace Administrátora.</t>
  </si>
  <si>
    <t>ŘS ČS musí umožňovat Single Sign-On (SSO) autentizaci – pro kmenové zaměstnance Objednatele.</t>
  </si>
  <si>
    <t>ŘS ČS musí umožňovat možnost vícefaktorové autentizace.</t>
  </si>
  <si>
    <t>DRP</t>
  </si>
  <si>
    <t>Dodavatel ve spolupráci se Zadavatelem připraví Disaster Recovery Plan. V rámci implementace Dodavatel poskytne Zadavateli součinnost při testu disaster recovery plánu, tak aby byla prokázána jeho funkčnost.</t>
  </si>
  <si>
    <t>UX</t>
  </si>
  <si>
    <t>Jednotlivé elementy v systému musí dodržovat obecnou ergonomii, tak aby uživateli usnadnily práci a napomáhaly ve výběru správných hodnot.</t>
  </si>
  <si>
    <t>Požadavky na soulad s legislativou a interními předpisy</t>
  </si>
  <si>
    <t>ŘS ČS umožňuje evidenci osobních údajů v návaznosti na aktuální platnou legislativu, včetně GDPR.</t>
  </si>
  <si>
    <t>Řízení přístupů k osobním údajům (Různé úrovně uživatelských oprávnění) vč. logování na základě rolí a organizační struktury</t>
  </si>
  <si>
    <t>Evidence souhlasů se zpracováním osobních údajů</t>
  </si>
  <si>
    <t>Výkon práva na výmaz (být zapomenut). Zajištění výmazu osobních údajů po uplynutí doby pro jejich zpracovávání a umožnění uplatnění práva subjektu údajů na výmaz (právo být zapomenut)</t>
  </si>
  <si>
    <t>Přenositelnost údajů (do jiných systémů a generování do strojově čitelného formátu)</t>
  </si>
  <si>
    <t>Součástí údajů vedených v ŘS ČS budou údaje klasifikované dle zákona č. 110/2019 Sb., o zpracování osobních údajů jako osobní údaje a dále údaje. Systém musí splňovat požadavky vyplývající z tohoto právního předpisu.</t>
  </si>
  <si>
    <t>V rámci řešení mohou být využity komerční i open source produkty. Je požadováno zajištění podpory produktů ze strany Dodavatele po celou dobu provozu nového ŘS ČS. V případě využití komerčních technologií je požadováno zajištění platnosti a účinnosti licenčního ujednání na využité komerční produkty třetích stran (tzn. včetně podpory a záruk) po celou dobu provozu systému a to takovým způsobem, že dodávaný software bude licencován na Zadavatele jako na koncového zákazníka.</t>
  </si>
  <si>
    <t>Integrace</t>
  </si>
  <si>
    <t>Součástí dodání ŘS ČS bude i REST API rozhraní systému a jeho dokumentace.</t>
  </si>
  <si>
    <t>Integrace s SW Zadavatele</t>
  </si>
  <si>
    <t>Dodavatel zajistí integraci ŘS ČS s datovým skladem Zadavatele (DWH).
Do datového skladu budou přenášeny následující typy dat:
- předpisy tržeb nájemců čerpacích stanic pro kontrolu odvodu hotovosti (v centrálním skladu bude probíhat jejich porovnání a párování s bankovními výpisy);
- prodeje suchého a mokrého zboží;
- příjmy;
- zásoby;
Pro přenos dat Zadavatel vyžaduje využití datové pumpy ETL – SW nástroj IBM InfoSphere Information Server for Data Integration, ke kterému má Zadavatel licenci. Dodavatel  tedy musí zajistit integraci / přenos dat pomocí tohoto nástroje.</t>
  </si>
  <si>
    <t>Dodavatel zajistí, aby ŘS ČS vytvářel XML soubor ve struktuře ISDOC (specifikace viz http://www.isdoc.cz/6.0/readme-cs.html) a PDF obsahující fakturační data těchto typů:
- SelfBillingové faktury (fakturace mezi Nájemcem ČS Zadavatele a Čepro - provize).
- Přefakturace zboží Nájemce, které bylo hrazeno kartami cizích vydavatelů.
Samotná integrace se provádí pouze zasláním PDF a XML na určenou e-mailovou adresu. Jedná se o funkční požadavek 8.2 - část Centrum.</t>
  </si>
  <si>
    <t>Integrace s SW třetích stran</t>
  </si>
  <si>
    <t>Dodavatel zajistí integraci na webovou službu ČSOB, která je nutná pro možnost implementace funkcí úhrady složenek (akceptace plateb složenek a platebních příkazů).
WS ČSOBPaymentsService slouží k přenosu dat o platbách a příkazech a jejich autorizaci. Data se poskytují v datovém formátu JSON.</t>
  </si>
  <si>
    <t>Příloha č. 16 Detailní popis funkčního požadavku č. 3.4.2, část POS - Složenka</t>
  </si>
  <si>
    <t>Integrace ŘS ČS na aplikaci PPL - Popis v příloze č. 18 ZD</t>
  </si>
  <si>
    <t>Příloha č. 18 ZD_Detailní popis nefunkčního požadavku PPL</t>
  </si>
  <si>
    <t>Integrace ŘS ČS na aplikaci ČP - Popis v příloze č. 19 ZD</t>
  </si>
  <si>
    <t>Export dat</t>
  </si>
  <si>
    <t>Dodavatel zajistí, aby z ŘS ČS mohl probíhat export dat do DB ORACLE. Musí být umožněn export dat z těchto oblastí:
- Inkasované tržby s bankovními výpisy (denní kontrola uzávěrek - odvody)
- Denní kontrola uzávěrek - odvody 
- Denní kontrola uzávěrek - produkty 
- Fakturace nájmu - přehled dle ČS
- Fakturace OZ - příprava
- Aktualizace dat ČS před uzávěrkou - DD
- Kontrola BDD
- Fakturace BDD do SAP
- Kontrola PHM (propk,SPD / číselník SAP ID) 
- Fakturace OZ - do SAP 
- Fakturace OZ - výpis faktur předaných do SAP 
- Fakturace nájmů - příprava 
- Fakturace nájmů - potvrzení 
- Fakturace nájmů - kontrolní report před přenosem 
- Fakturace nájmů - přenos do SAP 
- Fakturace nájmů - výpis faktur předaných do SAP
- Přehled transakcí CCS
- Platební karty KB - podrobný výpis
- Denní kontrola platebních karet
- Bankovní poplatky - dle data zúčtování
- Bankovní poplatky - dle data transakce
- PK AMEX dle data zúčtování - detail
- PK AMEX dle data zúčtování - souhrn
- Přehled obratů účtů
- Přehled obratů účtů
- Ruční párování hotovosti
- Ručně spárované položky
- Položky odebrané ze seznamu nespárovaných
- Přehled prodejů LPG po ČS
- Přehled prodejů LPG po ČS a dnech</t>
  </si>
  <si>
    <t xml:space="preserve">Nemandatorní nefunkční </t>
  </si>
  <si>
    <t>Součet bodů celkem za nemandatorní požadavky</t>
  </si>
  <si>
    <t>Struktura nabídkové ceny (NC)</t>
  </si>
  <si>
    <t>Položka</t>
  </si>
  <si>
    <t>Název jednotky</t>
  </si>
  <si>
    <t>Počet jednotek</t>
  </si>
  <si>
    <t>Cena za jednotku v Kč bez DPH</t>
  </si>
  <si>
    <t>Cena za uvedený počet jednotek v Kč bez DPH</t>
  </si>
  <si>
    <t>Pořizovací cena ŘS ČS
(Cena Díla)</t>
  </si>
  <si>
    <t>kus</t>
  </si>
  <si>
    <t>Služby provozu a podpory řešení na dobu 1 roku</t>
  </si>
  <si>
    <t>rok</t>
  </si>
  <si>
    <t>Služba zajištění dodávky HW, jeho servisu, údržby a pravidelné obměny</t>
  </si>
  <si>
    <t>CENA CELKEM – PEVNÉ PLNĚNÍ</t>
  </si>
  <si>
    <t>Počet jednotek za 10 let*</t>
  </si>
  <si>
    <t>Rozvoj  ŘS ČS</t>
  </si>
  <si>
    <t>**</t>
  </si>
  <si>
    <t xml:space="preserve">Projektový manažer  </t>
  </si>
  <si>
    <t>člověkohodina</t>
  </si>
  <si>
    <t xml:space="preserve">Architekt řešení </t>
  </si>
  <si>
    <t>IT Analytik</t>
  </si>
  <si>
    <t xml:space="preserve">Analytik - integrace s technologiemi na ČS </t>
  </si>
  <si>
    <t xml:space="preserve">Programátor  </t>
  </si>
  <si>
    <t xml:space="preserve">Databázový specialista </t>
  </si>
  <si>
    <t xml:space="preserve">Tester </t>
  </si>
  <si>
    <t xml:space="preserve">Školitel  </t>
  </si>
  <si>
    <t xml:space="preserve">Specialista servisní podpory  </t>
  </si>
  <si>
    <t>CENA CELKEM – RÁMCOVÉ PLNĚNÍ</t>
  </si>
  <si>
    <t>Servis HW</t>
  </si>
  <si>
    <t>Technik HW</t>
  </si>
  <si>
    <t>Paušální poplatek za výjezd technika HW</t>
  </si>
  <si>
    <t>CELKOVÁ NABÍDKOVÁ CENA</t>
  </si>
  <si>
    <t>Dodavatel vyplňuje pouze žlutá a zelená pole. Dodavatel nesmí zasahovat do nastavených vzorců ani doplňovat další položky do tabulky.</t>
  </si>
  <si>
    <t>*</t>
  </si>
  <si>
    <t xml:space="preserve">Jedná se o modelový koš - předpokládaný počet jednotek pro účely stanovení nabídkové ceny. Tento počet Zadavatele (Objednatele) nezavazuje. </t>
  </si>
  <si>
    <t>Počet jednotek u Služby rozvoje je zcela orientační, nemusí být odebrán v žádném rozsahu, může být ale i převýšen.</t>
  </si>
  <si>
    <t xml:space="preserve">Je požadovaná funkcionalita součástí standardního řešení </t>
  </si>
  <si>
    <t>Podíl dovývoje na celkovém řešení funkcionality</t>
  </si>
  <si>
    <t>Nemandatorní požadavky</t>
  </si>
  <si>
    <t>(Ano/Úprava/Ne)</t>
  </si>
  <si>
    <t>(Standardní řešení = 0 %
částečný dovývoj = 10 - 90 %
kompletní dovývoj = 100 %)</t>
  </si>
  <si>
    <t>(Člověkodny)
Pro kontrolu profesní kvalifikace</t>
  </si>
  <si>
    <t>Úprava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</si>
</sst>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quot;$&quot;* #,##0.00_);_(&quot;$&quot;* \(#,##0.00\);_(&quot;$&quot;* &quot;-&quot;??_);_(@_)"/>
    <numFmt numFmtId="166" formatCode="0.0"/>
    <numFmt numFmtId="167" formatCode="0.0%"/>
    <numFmt numFmtId="168" formatCode="_-* #,##0_-;\-* #,##0_-;_-* &quot;-&quot;??_-;_-@_-"/>
  </numFmts>
  <fonts count="55">
    <font>
      <sz val="11"/>
      <color theme="1"/>
      <name val="Calibri"/>
      <family val="2"/>
      <scheme val="minor"/>
    </font>
    <font>
      <sz val="10"/>
      <name val="Arial"/>
      <family val="2"/>
    </font>
    <font>
      <sz val="10"/>
      <name val="Calibri"/>
      <family val="2"/>
      <scheme val="minor"/>
    </font>
    <font>
      <b/>
      <sz val="10"/>
      <name val="Calibri"/>
      <family val="2"/>
      <scheme val="minor"/>
    </font>
    <font>
      <b/>
      <sz val="11"/>
      <color theme="1"/>
      <name val="Calibri"/>
      <family val="2"/>
      <scheme val="minor"/>
    </font>
    <font>
      <b/>
      <sz val="10"/>
      <name val="Arial"/>
      <family val="2"/>
    </font>
    <font>
      <sz val="10"/>
      <color theme="1"/>
      <name val="Calibri"/>
      <family val="2"/>
    </font>
    <font>
      <sz val="8"/>
      <name val="Calibri"/>
      <family val="2"/>
      <scheme val="minor"/>
    </font>
    <font>
      <sz val="8"/>
      <color theme="1"/>
      <name val="Calibri"/>
      <family val="2"/>
      <scheme val="minor"/>
    </font>
    <font>
      <sz val="11"/>
      <color theme="0"/>
      <name val="Calibri"/>
      <family val="2"/>
      <scheme val="minor"/>
    </font>
    <font>
      <b/>
      <sz val="14"/>
      <color theme="0"/>
      <name val="Calibri"/>
      <family val="2"/>
      <scheme val="minor"/>
    </font>
    <font>
      <sz val="11"/>
      <color rgb="FF000000"/>
      <name val="Calibri"/>
      <family val="2"/>
    </font>
    <font>
      <sz val="11"/>
      <name val="Calibri"/>
      <family val="2"/>
      <scheme val="minor"/>
    </font>
    <font>
      <sz val="14"/>
      <color theme="0"/>
      <name val="Calibri"/>
      <family val="2"/>
      <scheme val="minor"/>
    </font>
    <font>
      <b/>
      <sz val="11"/>
      <color theme="0"/>
      <name val="Calibri"/>
      <family val="2"/>
      <scheme val="minor"/>
    </font>
    <font>
      <sz val="11"/>
      <color theme="1"/>
      <name val="Segoe UI"/>
      <family val="2"/>
    </font>
    <font>
      <sz val="10"/>
      <color theme="1"/>
      <name val="Arial"/>
      <family val="2"/>
    </font>
    <font>
      <b/>
      <sz val="10"/>
      <color rgb="FFFFFFFF"/>
      <name val="Arial"/>
      <family val="2"/>
    </font>
    <font>
      <b/>
      <sz val="10"/>
      <color theme="1"/>
      <name val="Arial"/>
      <family val="2"/>
    </font>
    <font>
      <sz val="11"/>
      <color rgb="FF0078D4"/>
      <name val="Arial"/>
      <family val="2"/>
    </font>
    <font>
      <u val="single"/>
      <sz val="11"/>
      <color rgb="FF0078D4"/>
      <name val="Arial"/>
      <family val="2"/>
    </font>
    <font>
      <u val="single"/>
      <sz val="11"/>
      <color rgb="FF0078D4"/>
      <name val="Calibri"/>
      <family val="2"/>
    </font>
    <font>
      <b/>
      <sz val="10"/>
      <color rgb="FFFF0000"/>
      <name val="Arial"/>
      <family val="2"/>
    </font>
    <font>
      <b/>
      <sz val="11"/>
      <color rgb="FFFF0000"/>
      <name val="Segoe UI"/>
      <family val="2"/>
    </font>
    <font>
      <sz val="8"/>
      <color theme="1"/>
      <name val="Arial"/>
      <family val="2"/>
    </font>
    <font>
      <sz val="11"/>
      <color theme="0"/>
      <name val="Arial"/>
      <family val="2"/>
    </font>
    <font>
      <sz val="8"/>
      <color theme="0"/>
      <name val="Arial"/>
      <family val="2"/>
    </font>
    <font>
      <sz val="11"/>
      <color theme="1"/>
      <name val="Arial"/>
      <family val="2"/>
    </font>
    <font>
      <sz val="11"/>
      <name val="Arial"/>
      <family val="2"/>
    </font>
    <font>
      <b/>
      <sz val="10"/>
      <color rgb="FFC00000"/>
      <name val="Arial"/>
      <family val="2"/>
    </font>
    <font>
      <sz val="14"/>
      <color theme="0"/>
      <name val="Arial"/>
      <family val="2"/>
    </font>
    <font>
      <b/>
      <sz val="14"/>
      <color theme="0"/>
      <name val="Arial"/>
      <family val="2"/>
    </font>
    <font>
      <sz val="10"/>
      <color theme="0"/>
      <name val="Arial"/>
      <family val="2"/>
    </font>
    <font>
      <b/>
      <sz val="11"/>
      <name val="Arial"/>
      <family val="2"/>
    </font>
    <font>
      <u val="single"/>
      <sz val="11"/>
      <name val="Arial"/>
      <family val="2"/>
    </font>
    <font>
      <vertAlign val="superscript"/>
      <sz val="11"/>
      <name val="Arial"/>
      <family val="2"/>
    </font>
    <font>
      <b/>
      <i/>
      <sz val="11"/>
      <color theme="2" tint="-0.7499799728393555"/>
      <name val="Arial"/>
      <family val="2"/>
    </font>
    <font>
      <b/>
      <i/>
      <sz val="11"/>
      <name val="Arial"/>
      <family val="2"/>
    </font>
    <font>
      <b/>
      <sz val="11"/>
      <color rgb="FFC00000"/>
      <name val="Arial"/>
      <family val="2"/>
    </font>
    <font>
      <i/>
      <sz val="11"/>
      <color theme="1"/>
      <name val="Arial"/>
      <family val="2"/>
    </font>
    <font>
      <b/>
      <u val="single"/>
      <sz val="12"/>
      <color theme="0"/>
      <name val="Arial"/>
      <family val="2"/>
    </font>
    <font>
      <b/>
      <sz val="10"/>
      <color theme="0"/>
      <name val="Arial"/>
      <family val="2"/>
    </font>
    <font>
      <b/>
      <sz val="26"/>
      <color theme="0"/>
      <name val="Calibri"/>
      <family val="2"/>
      <scheme val="minor"/>
    </font>
    <font>
      <sz val="26"/>
      <color theme="1"/>
      <name val="Calibri"/>
      <family val="2"/>
      <scheme val="minor"/>
    </font>
    <font>
      <b/>
      <sz val="10"/>
      <color theme="7" tint="0.7999799847602844"/>
      <name val="Arial"/>
      <family val="2"/>
    </font>
    <font>
      <sz val="8"/>
      <color theme="0"/>
      <name val="Calibri"/>
      <family val="2"/>
      <scheme val="minor"/>
    </font>
    <font>
      <b/>
      <sz val="11"/>
      <name val="Calibri"/>
      <family val="2"/>
      <scheme val="minor"/>
    </font>
    <font>
      <b/>
      <sz val="8"/>
      <color theme="0"/>
      <name val="Calibri"/>
      <family val="2"/>
      <scheme val="minor"/>
    </font>
    <font>
      <i/>
      <sz val="11"/>
      <color theme="1"/>
      <name val="Calibri"/>
      <family val="2"/>
      <scheme val="minor"/>
    </font>
    <font>
      <b/>
      <sz val="22"/>
      <color rgb="FF002060"/>
      <name val="Arial"/>
      <family val="2"/>
    </font>
    <font>
      <sz val="11"/>
      <color rgb="FF002060"/>
      <name val="Arial"/>
      <family val="2"/>
    </font>
    <font>
      <b/>
      <sz val="20"/>
      <color rgb="FF002060"/>
      <name val="Arial"/>
      <family val="2"/>
    </font>
    <font>
      <b/>
      <sz val="11"/>
      <color rgb="FF002060"/>
      <name val="Arial"/>
      <family val="2"/>
    </font>
    <font>
      <sz val="11"/>
      <color rgb="FF002060"/>
      <name val="Calibri"/>
      <family val="2"/>
      <scheme val="minor"/>
    </font>
    <font>
      <b/>
      <sz val="18"/>
      <color rgb="FF002060"/>
      <name val="Arial"/>
      <family val="2"/>
    </font>
  </fonts>
  <fills count="16">
    <fill>
      <patternFill/>
    </fill>
    <fill>
      <patternFill patternType="gray125"/>
    </fill>
    <fill>
      <patternFill patternType="solid">
        <fgColor theme="4" tint="-0.4999699890613556"/>
        <bgColor indexed="64"/>
      </patternFill>
    </fill>
    <fill>
      <patternFill patternType="solid">
        <fgColor theme="4" tint="0.39998000860214233"/>
        <bgColor indexed="64"/>
      </patternFill>
    </fill>
    <fill>
      <patternFill patternType="solid">
        <fgColor rgb="FF002776"/>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1499900072813034"/>
        <bgColor indexed="64"/>
      </patternFill>
    </fill>
    <fill>
      <patternFill patternType="solid">
        <fgColor rgb="FF72C7E7"/>
        <bgColor indexed="64"/>
      </patternFill>
    </fill>
    <fill>
      <patternFill patternType="solid">
        <fgColor theme="5" tint="0.39998000860214233"/>
        <bgColor indexed="64"/>
      </patternFill>
    </fill>
    <fill>
      <patternFill patternType="solid">
        <fgColor rgb="FF002060"/>
        <bgColor indexed="64"/>
      </patternFill>
    </fill>
    <fill>
      <patternFill patternType="solid">
        <fgColor theme="7" tint="0.7999799847602844"/>
        <bgColor indexed="64"/>
      </patternFill>
    </fill>
    <fill>
      <patternFill patternType="solid">
        <fgColor theme="0" tint="-0.3499799966812134"/>
        <bgColor indexed="64"/>
      </patternFill>
    </fill>
    <fill>
      <patternFill patternType="solid">
        <fgColor theme="9" tint="0.39998000860214233"/>
        <bgColor indexed="64"/>
      </patternFill>
    </fill>
    <fill>
      <patternFill patternType="solid">
        <fgColor theme="4" tint="-0.4999699890613556"/>
        <bgColor indexed="64"/>
      </patternFill>
    </fill>
    <fill>
      <patternFill patternType="solid">
        <fgColor theme="0"/>
        <bgColor indexed="64"/>
      </patternFill>
    </fill>
  </fills>
  <borders count="27">
    <border>
      <left/>
      <right/>
      <top/>
      <bottom/>
      <diagonal/>
    </border>
    <border>
      <left style="thin">
        <color rgb="FFFFFFFF"/>
      </left>
      <right/>
      <top style="thin">
        <color theme="8" tint="0.39998000860214233"/>
      </top>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top style="medium"/>
      <bottom style="thin">
        <color theme="8" tint="0.39998000860214233"/>
      </bottom>
    </border>
    <border>
      <left style="thin">
        <color rgb="FFFFFFFF"/>
      </left>
      <right/>
      <top style="medium"/>
      <bottom/>
    </border>
    <border>
      <left style="medium"/>
      <right/>
      <top style="thin">
        <color theme="8" tint="0.39998000860214233"/>
      </top>
      <bottom style="thin">
        <color theme="8" tint="0.39998000860214233"/>
      </bottom>
    </border>
    <border>
      <left style="medium"/>
      <right style="medium"/>
      <top/>
      <bottom/>
    </border>
    <border>
      <left style="medium"/>
      <right style="medium"/>
      <top style="thin">
        <color theme="8" tint="0.39998000860214233"/>
      </top>
      <bottom/>
    </border>
    <border>
      <left/>
      <right/>
      <top style="thin">
        <color theme="8" tint="0.39998000860214233"/>
      </top>
      <bottom/>
    </border>
    <border>
      <left style="thin">
        <color rgb="FFFFFFFF"/>
      </left>
      <right style="medium"/>
      <top style="medium"/>
      <bottom/>
    </border>
    <border>
      <left style="medium"/>
      <right/>
      <top style="thin">
        <color theme="8" tint="0.39998000860214233"/>
      </top>
      <bottom/>
    </border>
    <border>
      <left style="medium"/>
      <right style="medium"/>
      <top/>
      <bottom style="medium"/>
    </border>
    <border>
      <left style="thin"/>
      <right style="thin"/>
      <top style="thin"/>
      <bottom style="thin"/>
    </border>
    <border diagonalUp="1" diagonalDown="1">
      <left style="thin"/>
      <right style="thin"/>
      <top style="thin"/>
      <bottom style="thin"/>
      <diagonal style="thin"/>
    </border>
    <border>
      <left style="thin"/>
      <right style="thin"/>
      <top style="thin"/>
      <bottom/>
    </border>
    <border>
      <left/>
      <right style="medium"/>
      <top/>
      <bottom/>
    </border>
    <border>
      <left/>
      <right style="medium"/>
      <top style="medium"/>
      <bottom/>
    </border>
    <border>
      <left/>
      <right style="medium"/>
      <top/>
      <bottom style="medium"/>
    </border>
    <border>
      <left style="medium"/>
      <right style="medium"/>
      <top style="medium"/>
      <bottom/>
    </border>
    <border>
      <left style="dashed"/>
      <right/>
      <top/>
      <bottom/>
    </border>
    <border>
      <left style="medium"/>
      <right/>
      <top style="medium"/>
      <bottom style="medium"/>
    </border>
    <border>
      <left/>
      <right/>
      <top style="medium"/>
      <bottom style="medium"/>
    </border>
    <border>
      <left style="medium"/>
      <right style="medium"/>
      <top style="medium"/>
      <bottom style="medium"/>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164" fontId="0" fillId="0" borderId="0" applyFont="0" applyFill="0" applyBorder="0" applyAlignment="0" applyProtection="0"/>
    <xf numFmtId="0" fontId="16"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397">
    <xf numFmtId="0" fontId="0" fillId="0" borderId="0" xfId="0"/>
    <xf numFmtId="0" fontId="0" fillId="0" borderId="0" xfId="0" applyAlignment="1">
      <alignment horizontal="center"/>
    </xf>
    <xf numFmtId="0" fontId="0" fillId="0" borderId="0" xfId="0" applyAlignment="1">
      <alignment vertical="top"/>
    </xf>
    <xf numFmtId="0" fontId="10" fillId="0" borderId="0" xfId="0" applyFont="1" applyAlignment="1">
      <alignment horizontal="center"/>
    </xf>
    <xf numFmtId="0" fontId="10" fillId="2" borderId="1" xfId="0" applyFont="1" applyFill="1" applyBorder="1" applyAlignment="1">
      <alignment horizontal="center" vertical="top" wrapText="1"/>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4" xfId="0" applyBorder="1"/>
    <xf numFmtId="0" fontId="11" fillId="0" borderId="2" xfId="0" applyFont="1" applyBorder="1"/>
    <xf numFmtId="0" fontId="11" fillId="0" borderId="3" xfId="0" applyFont="1" applyBorder="1"/>
    <xf numFmtId="0" fontId="11" fillId="0" borderId="5" xfId="0" applyFont="1" applyBorder="1"/>
    <xf numFmtId="0" fontId="11" fillId="0" borderId="6" xfId="0" applyFont="1" applyBorder="1"/>
    <xf numFmtId="0" fontId="0" fillId="0" borderId="3" xfId="0" applyFont="1" applyBorder="1" applyAlignment="1">
      <alignment vertical="top"/>
    </xf>
    <xf numFmtId="0" fontId="12" fillId="0" borderId="4" xfId="0" applyFont="1" applyBorder="1" applyAlignment="1">
      <alignment vertical="top"/>
    </xf>
    <xf numFmtId="0" fontId="12" fillId="0" borderId="2" xfId="32" applyFont="1" applyBorder="1" applyAlignment="1">
      <alignment vertical="top" wrapText="1"/>
      <protection/>
    </xf>
    <xf numFmtId="0" fontId="12" fillId="0" borderId="5" xfId="0" applyFont="1" applyBorder="1" applyAlignment="1">
      <alignment vertical="top"/>
    </xf>
    <xf numFmtId="0" fontId="0" fillId="0" borderId="6" xfId="0" applyFont="1" applyBorder="1" applyAlignment="1">
      <alignment vertical="top"/>
    </xf>
    <xf numFmtId="0" fontId="0" fillId="0" borderId="4" xfId="0" applyFont="1" applyBorder="1" applyAlignment="1">
      <alignment vertical="top"/>
    </xf>
    <xf numFmtId="0" fontId="0" fillId="0" borderId="2" xfId="0" applyFont="1" applyBorder="1"/>
    <xf numFmtId="0" fontId="0" fillId="0" borderId="5" xfId="0" applyFont="1" applyBorder="1" applyAlignment="1">
      <alignment vertical="top"/>
    </xf>
    <xf numFmtId="0" fontId="10" fillId="2" borderId="7" xfId="0" applyFont="1" applyFill="1" applyBorder="1" applyAlignment="1">
      <alignment horizontal="center" vertical="top" wrapText="1"/>
    </xf>
    <xf numFmtId="0" fontId="10" fillId="2" borderId="8" xfId="0" applyFont="1" applyFill="1" applyBorder="1" applyAlignment="1">
      <alignment horizontal="center" vertical="top" wrapText="1"/>
    </xf>
    <xf numFmtId="0" fontId="0" fillId="3" borderId="9" xfId="0" applyFill="1" applyBorder="1" applyAlignment="1">
      <alignment horizontal="center" vertical="top" wrapText="1"/>
    </xf>
    <xf numFmtId="0" fontId="0" fillId="0" borderId="0" xfId="0" applyAlignment="1">
      <alignment wrapText="1"/>
    </xf>
    <xf numFmtId="0" fontId="0" fillId="0" borderId="0" xfId="0" applyAlignment="1">
      <alignment vertical="top" wrapText="1"/>
    </xf>
    <xf numFmtId="0" fontId="14" fillId="3"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2" fillId="0" borderId="3" xfId="0" applyFont="1" applyBorder="1" applyAlignment="1">
      <alignment vertical="top"/>
    </xf>
    <xf numFmtId="0" fontId="12" fillId="0" borderId="6" xfId="0" applyFont="1" applyBorder="1" applyAlignment="1">
      <alignment vertical="top"/>
    </xf>
    <xf numFmtId="0" fontId="0" fillId="0" borderId="3" xfId="0" applyBorder="1" applyAlignment="1">
      <alignment vertical="top" wrapText="1"/>
    </xf>
    <xf numFmtId="0" fontId="0" fillId="0" borderId="6" xfId="0" applyBorder="1" applyAlignment="1">
      <alignment vertical="top" wrapText="1"/>
    </xf>
    <xf numFmtId="0" fontId="12" fillId="0" borderId="2" xfId="0" applyFont="1" applyBorder="1" applyAlignment="1">
      <alignment vertical="top"/>
    </xf>
    <xf numFmtId="0" fontId="12" fillId="0" borderId="3" xfId="0" applyFont="1" applyBorder="1" applyAlignment="1">
      <alignment vertical="top" wrapText="1"/>
    </xf>
    <xf numFmtId="0" fontId="12" fillId="0" borderId="6" xfId="0" applyFont="1" applyBorder="1" applyAlignment="1">
      <alignment vertical="top" wrapText="1"/>
    </xf>
    <xf numFmtId="0" fontId="11" fillId="0" borderId="3" xfId="0" applyFont="1" applyBorder="1" applyAlignment="1">
      <alignment wrapText="1"/>
    </xf>
    <xf numFmtId="0" fontId="11" fillId="0" borderId="6" xfId="0" applyFont="1" applyBorder="1" applyAlignment="1">
      <alignment wrapText="1"/>
    </xf>
    <xf numFmtId="0" fontId="0" fillId="0" borderId="2" xfId="0" applyBorder="1"/>
    <xf numFmtId="0" fontId="0" fillId="0" borderId="3" xfId="0" applyBorder="1" applyAlignment="1">
      <alignment wrapText="1"/>
    </xf>
    <xf numFmtId="0" fontId="10" fillId="2" borderId="12"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13" xfId="0" applyFont="1" applyFill="1" applyBorder="1" applyAlignment="1">
      <alignment horizontal="center" vertical="top" wrapText="1"/>
    </xf>
    <xf numFmtId="0" fontId="0" fillId="3" borderId="4" xfId="0" applyFill="1" applyBorder="1" applyAlignment="1">
      <alignment horizontal="center" vertical="top" wrapText="1"/>
    </xf>
    <xf numFmtId="0" fontId="4" fillId="3" borderId="0" xfId="0" applyFont="1" applyFill="1" applyAlignment="1">
      <alignment horizontal="left" vertical="top" wrapText="1"/>
    </xf>
    <xf numFmtId="0" fontId="4" fillId="3" borderId="0" xfId="0" applyFont="1" applyFill="1" applyAlignment="1">
      <alignment horizontal="right" vertical="top" wrapText="1"/>
    </xf>
    <xf numFmtId="0" fontId="14" fillId="3" borderId="0" xfId="0" applyFont="1" applyFill="1" applyAlignment="1">
      <alignment horizontal="right" vertical="top" wrapText="1"/>
    </xf>
    <xf numFmtId="0" fontId="10" fillId="2" borderId="9" xfId="0" applyFont="1" applyFill="1" applyBorder="1" applyAlignment="1">
      <alignment horizontal="center" vertical="top" wrapText="1"/>
    </xf>
    <xf numFmtId="0" fontId="12" fillId="0" borderId="0" xfId="0" applyFont="1" applyAlignment="1">
      <alignment vertical="top"/>
    </xf>
    <xf numFmtId="0" fontId="12" fillId="0" borderId="0" xfId="0" applyFont="1" applyAlignment="1">
      <alignment vertical="top" wrapText="1"/>
    </xf>
    <xf numFmtId="0" fontId="12" fillId="0" borderId="0" xfId="32" applyFont="1" applyAlignment="1">
      <alignment vertical="top" wrapText="1"/>
      <protection/>
    </xf>
    <xf numFmtId="0" fontId="0" fillId="0" borderId="0" xfId="0" applyFont="1" applyAlignment="1">
      <alignment vertical="top"/>
    </xf>
    <xf numFmtId="0" fontId="4" fillId="3" borderId="0" xfId="0" applyFont="1" applyFill="1" applyAlignment="1">
      <alignment horizontal="left" vertical="top" wrapText="1"/>
    </xf>
    <xf numFmtId="0" fontId="11" fillId="0" borderId="0" xfId="0" applyFont="1" applyAlignment="1">
      <alignment wrapText="1"/>
    </xf>
    <xf numFmtId="0" fontId="10" fillId="2" borderId="14" xfId="0" applyFont="1" applyFill="1" applyBorder="1" applyAlignment="1">
      <alignment horizontal="center" vertical="top" wrapText="1"/>
    </xf>
    <xf numFmtId="0" fontId="0" fillId="3" borderId="5" xfId="0" applyFill="1" applyBorder="1" applyAlignment="1">
      <alignment horizontal="center" vertical="top" wrapText="1"/>
    </xf>
    <xf numFmtId="0" fontId="4" fillId="3" borderId="6" xfId="0" applyFont="1" applyFill="1" applyBorder="1" applyAlignment="1">
      <alignment horizontal="left" vertical="top" wrapText="1"/>
    </xf>
    <xf numFmtId="0" fontId="14" fillId="3" borderId="6" xfId="0" applyFont="1" applyFill="1" applyBorder="1" applyAlignment="1">
      <alignment horizontal="right" vertical="top" wrapText="1"/>
    </xf>
    <xf numFmtId="0" fontId="14" fillId="3" borderId="15" xfId="0" applyFont="1" applyFill="1" applyBorder="1" applyAlignment="1">
      <alignment horizontal="center" vertical="center" wrapText="1"/>
    </xf>
    <xf numFmtId="166" fontId="14" fillId="3" borderId="10" xfId="0" applyNumberFormat="1" applyFont="1" applyFill="1" applyBorder="1" applyAlignment="1">
      <alignment horizontal="center" vertical="center" wrapText="1"/>
    </xf>
    <xf numFmtId="0" fontId="0" fillId="0" borderId="0" xfId="33" applyFont="1">
      <alignment/>
      <protection/>
    </xf>
    <xf numFmtId="0" fontId="15" fillId="0" borderId="0" xfId="33" applyFont="1">
      <alignment/>
      <protection/>
    </xf>
    <xf numFmtId="0" fontId="16" fillId="0" borderId="0" xfId="33" applyFont="1">
      <alignment/>
      <protection/>
    </xf>
    <xf numFmtId="2" fontId="16" fillId="0" borderId="0" xfId="33" applyNumberFormat="1" applyFont="1">
      <alignment/>
      <protection/>
    </xf>
    <xf numFmtId="0" fontId="17" fillId="4" borderId="16" xfId="33" applyFont="1" applyFill="1" applyBorder="1" applyAlignment="1">
      <alignment horizontal="justify" vertical="center" wrapText="1"/>
      <protection/>
    </xf>
    <xf numFmtId="0" fontId="17" fillId="4" borderId="16" xfId="33" applyFont="1" applyFill="1" applyBorder="1" applyAlignment="1">
      <alignment horizontal="center" vertical="center" wrapText="1"/>
      <protection/>
    </xf>
    <xf numFmtId="2" fontId="17" fillId="4" borderId="16" xfId="33" applyNumberFormat="1" applyFont="1" applyFill="1" applyBorder="1" applyAlignment="1">
      <alignment horizontal="center" vertical="center" wrapText="1"/>
      <protection/>
    </xf>
    <xf numFmtId="0" fontId="18" fillId="5" borderId="16" xfId="33" applyFont="1" applyFill="1" applyBorder="1" applyAlignment="1">
      <alignment horizontal="left" vertical="center" wrapText="1"/>
      <protection/>
    </xf>
    <xf numFmtId="0" fontId="16" fillId="5" borderId="16" xfId="33" applyFont="1" applyFill="1" applyBorder="1" applyAlignment="1">
      <alignment horizontal="center" vertical="center" wrapText="1"/>
      <protection/>
    </xf>
    <xf numFmtId="0" fontId="18" fillId="5" borderId="16" xfId="33" applyFont="1" applyFill="1" applyBorder="1" applyAlignment="1">
      <alignment horizontal="center" vertical="center" wrapText="1"/>
      <protection/>
    </xf>
    <xf numFmtId="3" fontId="18" fillId="6" borderId="16" xfId="33" applyNumberFormat="1" applyFont="1" applyFill="1" applyBorder="1" applyAlignment="1" applyProtection="1">
      <alignment horizontal="center" vertical="center" wrapText="1"/>
      <protection locked="0"/>
    </xf>
    <xf numFmtId="3" fontId="18" fillId="5" borderId="16" xfId="33" applyNumberFormat="1" applyFont="1" applyFill="1" applyBorder="1" applyAlignment="1">
      <alignment horizontal="center" vertical="center" wrapText="1"/>
      <protection/>
    </xf>
    <xf numFmtId="0" fontId="18" fillId="7" borderId="16" xfId="33" applyFont="1" applyFill="1" applyBorder="1" applyAlignment="1">
      <alignment horizontal="justify" vertical="center" wrapText="1"/>
      <protection/>
    </xf>
    <xf numFmtId="0" fontId="18" fillId="8" borderId="16" xfId="33" applyFont="1" applyFill="1" applyBorder="1" applyAlignment="1">
      <alignment vertical="center" wrapText="1"/>
      <protection/>
    </xf>
    <xf numFmtId="0" fontId="16" fillId="8" borderId="17" xfId="33" applyFont="1" applyFill="1" applyBorder="1" applyAlignment="1">
      <alignment horizontal="center" vertical="center" wrapText="1"/>
      <protection/>
    </xf>
    <xf numFmtId="3" fontId="16" fillId="8" borderId="17" xfId="33" applyNumberFormat="1" applyFont="1" applyFill="1" applyBorder="1" applyAlignment="1">
      <alignment horizontal="center" vertical="center" wrapText="1"/>
      <protection/>
    </xf>
    <xf numFmtId="3" fontId="16" fillId="8" borderId="16" xfId="33" applyNumberFormat="1" applyFont="1" applyFill="1" applyBorder="1" applyAlignment="1">
      <alignment horizontal="center" vertical="center" wrapText="1"/>
      <protection/>
    </xf>
    <xf numFmtId="0" fontId="16" fillId="7" borderId="17" xfId="33" applyFont="1" applyFill="1" applyBorder="1" applyAlignment="1">
      <alignment horizontal="center" vertical="center" wrapText="1"/>
      <protection/>
    </xf>
    <xf numFmtId="0" fontId="18" fillId="7" borderId="16" xfId="33" applyFont="1" applyFill="1" applyBorder="1" applyAlignment="1">
      <alignment horizontal="center" vertical="center" wrapText="1"/>
      <protection/>
    </xf>
    <xf numFmtId="3" fontId="18" fillId="7" borderId="17" xfId="33" applyNumberFormat="1" applyFont="1" applyFill="1" applyBorder="1" applyAlignment="1">
      <alignment horizontal="center" vertical="center" wrapText="1"/>
      <protection/>
    </xf>
    <xf numFmtId="3" fontId="18" fillId="7" borderId="16" xfId="33" applyNumberFormat="1" applyFont="1" applyFill="1" applyBorder="1" applyAlignment="1">
      <alignment horizontal="center" vertical="center" wrapText="1"/>
      <protection/>
    </xf>
    <xf numFmtId="0" fontId="15" fillId="0" borderId="0" xfId="33" applyFont="1" applyAlignment="1">
      <alignment wrapText="1"/>
      <protection/>
    </xf>
    <xf numFmtId="0" fontId="16" fillId="0" borderId="16" xfId="33" applyFont="1" applyBorder="1" applyAlignment="1">
      <alignment horizontal="center"/>
      <protection/>
    </xf>
    <xf numFmtId="0" fontId="18" fillId="0" borderId="16" xfId="33" applyFont="1" applyBorder="1" applyAlignment="1">
      <alignment horizontal="center"/>
      <protection/>
    </xf>
    <xf numFmtId="3" fontId="16" fillId="0" borderId="16" xfId="33" applyNumberFormat="1" applyFont="1" applyBorder="1" applyAlignment="1">
      <alignment horizontal="center" vertical="center" wrapText="1"/>
      <protection/>
    </xf>
    <xf numFmtId="9" fontId="15" fillId="0" borderId="0" xfId="34" applyFont="1"/>
    <xf numFmtId="0" fontId="19" fillId="0" borderId="0" xfId="33" applyFont="1">
      <alignment/>
      <protection/>
    </xf>
    <xf numFmtId="164" fontId="15" fillId="0" borderId="0" xfId="35" applyFont="1"/>
    <xf numFmtId="168" fontId="15" fillId="0" borderId="0" xfId="35" applyNumberFormat="1" applyFont="1"/>
    <xf numFmtId="0" fontId="20" fillId="0" borderId="0" xfId="33" applyFont="1">
      <alignment/>
      <protection/>
    </xf>
    <xf numFmtId="0" fontId="21" fillId="0" borderId="0" xfId="33" applyFont="1">
      <alignment/>
      <protection/>
    </xf>
    <xf numFmtId="0" fontId="18" fillId="8" borderId="17" xfId="33" applyFont="1" applyFill="1" applyBorder="1" applyAlignment="1">
      <alignment horizontal="center" vertical="center" wrapText="1"/>
      <protection/>
    </xf>
    <xf numFmtId="3" fontId="18" fillId="8" borderId="17" xfId="33" applyNumberFormat="1" applyFont="1" applyFill="1" applyBorder="1" applyAlignment="1">
      <alignment horizontal="center" vertical="center" wrapText="1"/>
      <protection/>
    </xf>
    <xf numFmtId="0" fontId="18" fillId="0" borderId="0" xfId="33" applyFont="1" applyAlignment="1">
      <alignment vertical="center" wrapText="1"/>
      <protection/>
    </xf>
    <xf numFmtId="0" fontId="18" fillId="0" borderId="0" xfId="33" applyFont="1" applyAlignment="1">
      <alignment horizontal="center" vertical="center" wrapText="1"/>
      <protection/>
    </xf>
    <xf numFmtId="3" fontId="18" fillId="0" borderId="0" xfId="33" applyNumberFormat="1" applyFont="1" applyAlignment="1">
      <alignment horizontal="center" vertical="center" wrapText="1"/>
      <protection/>
    </xf>
    <xf numFmtId="3" fontId="16" fillId="0" borderId="0" xfId="33" applyNumberFormat="1" applyFont="1" applyAlignment="1">
      <alignment horizontal="center" vertical="center" wrapText="1"/>
      <protection/>
    </xf>
    <xf numFmtId="3" fontId="16" fillId="0" borderId="0" xfId="33" applyNumberFormat="1" applyFont="1">
      <alignment/>
      <protection/>
    </xf>
    <xf numFmtId="0" fontId="18" fillId="9" borderId="16" xfId="33" applyFont="1" applyFill="1" applyBorder="1" applyAlignment="1">
      <alignment vertical="center" wrapText="1"/>
      <protection/>
    </xf>
    <xf numFmtId="0" fontId="18" fillId="9" borderId="17" xfId="33" applyFont="1" applyFill="1" applyBorder="1" applyAlignment="1">
      <alignment horizontal="center" vertical="center" wrapText="1"/>
      <protection/>
    </xf>
    <xf numFmtId="3" fontId="18" fillId="9" borderId="17" xfId="33" applyNumberFormat="1" applyFont="1" applyFill="1" applyBorder="1" applyAlignment="1">
      <alignment horizontal="center" vertical="center" wrapText="1"/>
      <protection/>
    </xf>
    <xf numFmtId="3" fontId="16" fillId="9" borderId="16" xfId="33" applyNumberFormat="1" applyFont="1" applyFill="1" applyBorder="1" applyAlignment="1">
      <alignment horizontal="center" vertical="center" wrapText="1"/>
      <protection/>
    </xf>
    <xf numFmtId="49" fontId="22" fillId="0" borderId="0" xfId="33" applyNumberFormat="1" applyFont="1">
      <alignment/>
      <protection/>
    </xf>
    <xf numFmtId="49" fontId="16" fillId="0" borderId="0" xfId="33" applyNumberFormat="1" applyFont="1" applyAlignment="1">
      <alignment horizontal="right" vertical="top"/>
      <protection/>
    </xf>
    <xf numFmtId="0" fontId="0" fillId="0" borderId="0" xfId="0" applyAlignment="1">
      <alignment vertical="center"/>
    </xf>
    <xf numFmtId="0" fontId="40" fillId="10" borderId="3" xfId="0" applyFont="1" applyFill="1" applyBorder="1" applyAlignment="1">
      <alignment horizontal="center" vertical="center" wrapText="1"/>
    </xf>
    <xf numFmtId="0" fontId="0" fillId="0" borderId="3" xfId="0" applyBorder="1" applyAlignment="1">
      <alignment vertical="center"/>
    </xf>
    <xf numFmtId="0" fontId="0" fillId="0" borderId="6" xfId="0" applyBorder="1" applyAlignment="1">
      <alignment vertical="center"/>
    </xf>
    <xf numFmtId="0" fontId="10" fillId="2" borderId="8" xfId="0" applyFont="1" applyFill="1" applyBorder="1" applyAlignment="1">
      <alignment vertical="center" wrapText="1"/>
    </xf>
    <xf numFmtId="0" fontId="4" fillId="3" borderId="0" xfId="0" applyFont="1" applyFill="1" applyAlignment="1">
      <alignment vertical="center" wrapText="1"/>
    </xf>
    <xf numFmtId="0" fontId="10" fillId="2" borderId="12" xfId="0" applyFont="1" applyFill="1" applyBorder="1" applyAlignment="1">
      <alignment vertical="center" wrapText="1"/>
    </xf>
    <xf numFmtId="0" fontId="4" fillId="3" borderId="0" xfId="0" applyFont="1" applyFill="1" applyAlignment="1">
      <alignment vertical="center" wrapText="1"/>
    </xf>
    <xf numFmtId="0" fontId="4" fillId="3" borderId="6" xfId="0" applyFont="1" applyFill="1" applyBorder="1" applyAlignment="1">
      <alignment vertical="center" wrapText="1"/>
    </xf>
    <xf numFmtId="49" fontId="1" fillId="11" borderId="0" xfId="20" applyNumberFormat="1" applyFill="1" applyAlignment="1">
      <alignment horizontal="center" vertical="center"/>
      <protection/>
    </xf>
    <xf numFmtId="3" fontId="44" fillId="6" borderId="16" xfId="33" applyNumberFormat="1" applyFont="1" applyFill="1" applyBorder="1" applyAlignment="1" applyProtection="1">
      <alignment horizontal="center" vertical="center" wrapText="1"/>
      <protection locked="0"/>
    </xf>
    <xf numFmtId="0" fontId="39" fillId="0" borderId="3" xfId="0" applyFont="1" applyBorder="1" applyAlignment="1">
      <alignment horizontal="center" vertical="center" wrapText="1"/>
    </xf>
    <xf numFmtId="0" fontId="0" fillId="0" borderId="16" xfId="0" applyBorder="1" applyAlignment="1">
      <alignment horizontal="center"/>
    </xf>
    <xf numFmtId="49" fontId="2" fillId="0" borderId="16" xfId="20" applyNumberFormat="1" applyFont="1" applyBorder="1">
      <alignment/>
      <protection/>
    </xf>
    <xf numFmtId="49" fontId="2" fillId="0" borderId="16" xfId="20" applyNumberFormat="1" applyFont="1" applyBorder="1" applyAlignment="1">
      <alignment horizontal="center" vertical="center" wrapText="1"/>
      <protection/>
    </xf>
    <xf numFmtId="0" fontId="2" fillId="0" borderId="16" xfId="20" applyFont="1" applyBorder="1" applyAlignment="1">
      <alignment vertical="center" wrapText="1"/>
      <protection/>
    </xf>
    <xf numFmtId="0" fontId="16" fillId="0" borderId="16" xfId="0" applyFont="1" applyBorder="1" applyAlignment="1">
      <alignment horizontal="center"/>
    </xf>
    <xf numFmtId="49" fontId="2" fillId="12" borderId="16" xfId="20" applyNumberFormat="1" applyFont="1" applyFill="1" applyBorder="1">
      <alignment/>
      <protection/>
    </xf>
    <xf numFmtId="49" fontId="2" fillId="12" borderId="16" xfId="20" applyNumberFormat="1" applyFont="1" applyFill="1" applyBorder="1" applyAlignment="1">
      <alignment horizontal="center" vertical="center" wrapText="1"/>
      <protection/>
    </xf>
    <xf numFmtId="2" fontId="0" fillId="0" borderId="16" xfId="0" applyNumberFormat="1" applyBorder="1" applyAlignment="1">
      <alignment horizontal="center"/>
    </xf>
    <xf numFmtId="49" fontId="2" fillId="12" borderId="18" xfId="20" applyNumberFormat="1" applyFont="1" applyFill="1" applyBorder="1" applyAlignment="1">
      <alignment horizontal="center" vertical="center" wrapText="1"/>
      <protection/>
    </xf>
    <xf numFmtId="0" fontId="2" fillId="0" borderId="18" xfId="20" applyFont="1" applyBorder="1" applyAlignment="1">
      <alignment vertical="center" wrapText="1"/>
      <protection/>
    </xf>
    <xf numFmtId="0" fontId="16" fillId="0" borderId="18" xfId="0" applyFont="1" applyBorder="1" applyAlignment="1">
      <alignment horizontal="center"/>
    </xf>
    <xf numFmtId="0" fontId="2" fillId="0" borderId="18" xfId="37" applyFont="1" applyBorder="1" applyAlignment="1">
      <alignment vertical="center" wrapText="1"/>
      <protection/>
    </xf>
    <xf numFmtId="2" fontId="0" fillId="0" borderId="18" xfId="0" applyNumberFormat="1" applyBorder="1" applyAlignment="1">
      <alignment horizontal="center"/>
    </xf>
    <xf numFmtId="0" fontId="10" fillId="3" borderId="0" xfId="0" applyFont="1" applyFill="1" applyAlignment="1">
      <alignment horizontal="right" vertical="top" wrapText="1"/>
    </xf>
    <xf numFmtId="166" fontId="10" fillId="3" borderId="0" xfId="0" applyNumberFormat="1" applyFont="1" applyFill="1" applyAlignment="1">
      <alignment horizontal="center" vertical="top" wrapText="1"/>
    </xf>
    <xf numFmtId="0" fontId="0" fillId="0" borderId="16" xfId="0" applyBorder="1"/>
    <xf numFmtId="0" fontId="1" fillId="0" borderId="16" xfId="33" applyFont="1" applyBorder="1">
      <alignment/>
      <protection/>
    </xf>
    <xf numFmtId="0" fontId="4" fillId="0" borderId="16" xfId="0" applyFont="1" applyBorder="1" applyAlignment="1">
      <alignment vertical="top" wrapText="1"/>
    </xf>
    <xf numFmtId="0" fontId="4" fillId="0" borderId="16" xfId="0" applyFont="1" applyBorder="1" applyAlignment="1">
      <alignment horizontal="center" vertical="center" wrapText="1"/>
    </xf>
    <xf numFmtId="0" fontId="0" fillId="0" borderId="16" xfId="0" applyBorder="1" applyAlignment="1">
      <alignment vertical="top" wrapText="1"/>
    </xf>
    <xf numFmtId="0" fontId="48" fillId="0" borderId="16" xfId="0" applyFont="1" applyBorder="1" applyAlignment="1">
      <alignment vertical="top" wrapText="1"/>
    </xf>
    <xf numFmtId="0" fontId="0" fillId="0" borderId="16" xfId="0" applyBorder="1" applyAlignment="1">
      <alignment horizontal="center" vertical="center"/>
    </xf>
    <xf numFmtId="0" fontId="40" fillId="10" borderId="3" xfId="38" applyFont="1" applyFill="1" applyBorder="1" applyAlignment="1">
      <alignment horizontal="center" vertical="center" wrapText="1"/>
      <protection/>
    </xf>
    <xf numFmtId="0" fontId="4" fillId="0" borderId="0" xfId="38" applyFont="1" applyAlignment="1">
      <alignment horizontal="center"/>
      <protection/>
    </xf>
    <xf numFmtId="0" fontId="24" fillId="0" borderId="5" xfId="38" applyFont="1" applyBorder="1" applyAlignment="1">
      <alignment horizontal="center" vertical="center"/>
      <protection/>
    </xf>
    <xf numFmtId="0" fontId="24" fillId="0" borderId="6" xfId="38" applyFont="1" applyBorder="1" applyAlignment="1">
      <alignment horizontal="center" vertical="center"/>
      <protection/>
    </xf>
    <xf numFmtId="0" fontId="39" fillId="0" borderId="6" xfId="38" applyFont="1" applyBorder="1" applyAlignment="1">
      <alignment horizontal="center" vertical="center" wrapText="1"/>
      <protection/>
    </xf>
    <xf numFmtId="0" fontId="8" fillId="0" borderId="0" xfId="38" applyFont="1" applyAlignment="1">
      <alignment horizontal="center" vertical="center"/>
      <protection/>
    </xf>
    <xf numFmtId="0" fontId="30" fillId="2" borderId="0" xfId="38" applyFont="1" applyFill="1" applyAlignment="1">
      <alignment horizontal="left"/>
      <protection/>
    </xf>
    <xf numFmtId="0" fontId="30" fillId="2" borderId="0" xfId="38" applyFont="1" applyFill="1" applyAlignment="1">
      <alignment horizontal="center" vertical="center" wrapText="1"/>
      <protection/>
    </xf>
    <xf numFmtId="0" fontId="0" fillId="0" borderId="0" xfId="38">
      <alignment/>
      <protection/>
    </xf>
    <xf numFmtId="0" fontId="16" fillId="0" borderId="0" xfId="38" applyFont="1">
      <alignment/>
      <protection/>
    </xf>
    <xf numFmtId="0" fontId="16" fillId="0" borderId="0" xfId="38" applyFont="1" applyAlignment="1">
      <alignment wrapText="1"/>
      <protection/>
    </xf>
    <xf numFmtId="49" fontId="2" fillId="11" borderId="4" xfId="32" applyNumberFormat="1" applyFont="1" applyFill="1" applyBorder="1" applyAlignment="1">
      <alignment horizontal="center" vertical="center"/>
      <protection/>
    </xf>
    <xf numFmtId="9" fontId="2" fillId="11" borderId="0" xfId="39" applyFont="1" applyFill="1" applyBorder="1" applyAlignment="1">
      <alignment horizontal="center" vertical="center"/>
    </xf>
    <xf numFmtId="49" fontId="2" fillId="11" borderId="19" xfId="32" applyNumberFormat="1" applyFont="1" applyFill="1" applyBorder="1" applyAlignment="1">
      <alignment horizontal="center" vertical="center"/>
      <protection/>
    </xf>
    <xf numFmtId="0" fontId="1" fillId="0" borderId="10" xfId="38" applyFont="1" applyBorder="1" applyAlignment="1">
      <alignment horizontal="center" vertical="center" wrapText="1"/>
      <protection/>
    </xf>
    <xf numFmtId="0" fontId="32" fillId="0" borderId="0" xfId="38" applyFont="1" applyAlignment="1">
      <alignment horizontal="left"/>
      <protection/>
    </xf>
    <xf numFmtId="0" fontId="1" fillId="0" borderId="0" xfId="38" applyFont="1" applyAlignment="1">
      <alignment horizontal="left" vertical="center" wrapText="1"/>
      <protection/>
    </xf>
    <xf numFmtId="49" fontId="1" fillId="12" borderId="0" xfId="32" applyNumberFormat="1" applyFill="1">
      <alignment/>
      <protection/>
    </xf>
    <xf numFmtId="49" fontId="1" fillId="12" borderId="0" xfId="32" applyNumberFormat="1" applyFill="1" applyAlignment="1">
      <alignment horizontal="center" vertical="center" wrapText="1"/>
      <protection/>
    </xf>
    <xf numFmtId="0" fontId="5" fillId="13" borderId="0" xfId="32" applyFont="1" applyFill="1" applyAlignment="1">
      <alignment vertical="center" wrapText="1"/>
      <protection/>
    </xf>
    <xf numFmtId="0" fontId="2" fillId="13" borderId="4" xfId="32" applyFont="1" applyFill="1" applyBorder="1" applyAlignment="1">
      <alignment horizontal="center" vertical="center" wrapText="1"/>
      <protection/>
    </xf>
    <xf numFmtId="9" fontId="2" fillId="13" borderId="0" xfId="39" applyFont="1" applyFill="1" applyBorder="1" applyAlignment="1">
      <alignment horizontal="center" vertical="center" wrapText="1"/>
    </xf>
    <xf numFmtId="0" fontId="2" fillId="13" borderId="19" xfId="32" applyFont="1" applyFill="1" applyBorder="1" applyAlignment="1">
      <alignment horizontal="center" vertical="center" wrapText="1"/>
      <protection/>
    </xf>
    <xf numFmtId="0" fontId="1" fillId="13" borderId="10" xfId="32" applyFill="1" applyBorder="1" applyAlignment="1">
      <alignment horizontal="center" vertical="center" wrapText="1"/>
      <protection/>
    </xf>
    <xf numFmtId="49" fontId="1" fillId="12" borderId="0" xfId="32" applyNumberFormat="1" applyFill="1" applyAlignment="1">
      <alignment horizontal="center" vertical="center"/>
      <protection/>
    </xf>
    <xf numFmtId="49" fontId="2" fillId="13" borderId="4" xfId="32" applyNumberFormat="1" applyFont="1" applyFill="1" applyBorder="1" applyAlignment="1">
      <alignment horizontal="center" vertical="center"/>
      <protection/>
    </xf>
    <xf numFmtId="9" fontId="2" fillId="13" borderId="0" xfId="39" applyFont="1" applyFill="1" applyBorder="1" applyAlignment="1">
      <alignment horizontal="center" vertical="center"/>
    </xf>
    <xf numFmtId="49" fontId="1" fillId="13" borderId="10" xfId="32" applyNumberFormat="1" applyFill="1" applyBorder="1" applyAlignment="1">
      <alignment horizontal="center" vertical="center"/>
      <protection/>
    </xf>
    <xf numFmtId="0" fontId="5" fillId="0" borderId="0" xfId="32" applyFont="1" applyAlignment="1">
      <alignment vertical="center" wrapText="1"/>
      <protection/>
    </xf>
    <xf numFmtId="49" fontId="1" fillId="0" borderId="10" xfId="32" applyNumberFormat="1" applyBorder="1" applyAlignment="1">
      <alignment horizontal="center" vertical="center"/>
      <protection/>
    </xf>
    <xf numFmtId="0" fontId="5" fillId="13" borderId="0" xfId="32" applyFont="1" applyFill="1" applyAlignment="1">
      <alignment horizontal="left" vertical="top" wrapText="1"/>
      <protection/>
    </xf>
    <xf numFmtId="0" fontId="5" fillId="13" borderId="0" xfId="32" applyFont="1" applyFill="1" applyAlignment="1">
      <alignment wrapText="1"/>
      <protection/>
    </xf>
    <xf numFmtId="9" fontId="3" fillId="13" borderId="0" xfId="39" applyFont="1" applyFill="1" applyBorder="1" applyAlignment="1">
      <alignment horizontal="center" vertical="center" wrapText="1"/>
    </xf>
    <xf numFmtId="49" fontId="5" fillId="0" borderId="0" xfId="32" applyNumberFormat="1" applyFont="1" applyAlignment="1">
      <alignment horizontal="left" vertical="center" wrapText="1"/>
      <protection/>
    </xf>
    <xf numFmtId="49" fontId="1" fillId="0" borderId="10" xfId="32" applyNumberFormat="1" applyBorder="1" applyAlignment="1">
      <alignment horizontal="center" vertical="center" wrapText="1"/>
      <protection/>
    </xf>
    <xf numFmtId="0" fontId="1" fillId="13" borderId="10" xfId="32" applyFill="1" applyBorder="1" applyAlignment="1" quotePrefix="1">
      <alignment horizontal="center" vertical="center" wrapText="1"/>
      <protection/>
    </xf>
    <xf numFmtId="0" fontId="1" fillId="0" borderId="10" xfId="32" applyBorder="1" applyAlignment="1">
      <alignment horizontal="center" vertical="center" wrapText="1"/>
      <protection/>
    </xf>
    <xf numFmtId="0" fontId="5" fillId="13" borderId="0" xfId="32" applyFont="1" applyFill="1" applyAlignment="1">
      <alignment vertical="top" wrapText="1"/>
      <protection/>
    </xf>
    <xf numFmtId="0" fontId="5" fillId="0" borderId="0" xfId="32" applyFont="1" applyAlignment="1">
      <alignment vertical="top" wrapText="1"/>
      <protection/>
    </xf>
    <xf numFmtId="49" fontId="2" fillId="0" borderId="4" xfId="32" applyNumberFormat="1" applyFont="1" applyBorder="1" applyAlignment="1">
      <alignment horizontal="center" vertical="center"/>
      <protection/>
    </xf>
    <xf numFmtId="9" fontId="2" fillId="0" borderId="0" xfId="39" applyFont="1" applyBorder="1" applyAlignment="1">
      <alignment horizontal="center" vertical="center"/>
    </xf>
    <xf numFmtId="0" fontId="1" fillId="0" borderId="0" xfId="32" applyAlignment="1">
      <alignment vertical="center" wrapText="1"/>
      <protection/>
    </xf>
    <xf numFmtId="0" fontId="45" fillId="14" borderId="4" xfId="38" applyFont="1" applyFill="1" applyBorder="1" applyAlignment="1">
      <alignment horizontal="center" vertical="center"/>
      <protection/>
    </xf>
    <xf numFmtId="9" fontId="45" fillId="14" borderId="0" xfId="39" applyFont="1" applyFill="1" applyBorder="1" applyAlignment="1">
      <alignment horizontal="center" vertical="center"/>
    </xf>
    <xf numFmtId="0" fontId="32" fillId="2" borderId="10" xfId="38" applyFont="1" applyFill="1" applyBorder="1" applyAlignment="1">
      <alignment horizontal="center" vertical="center" wrapText="1"/>
      <protection/>
    </xf>
    <xf numFmtId="0" fontId="27" fillId="0" borderId="0" xfId="38" applyFont="1">
      <alignment/>
      <protection/>
    </xf>
    <xf numFmtId="49" fontId="28" fillId="0" borderId="0" xfId="32" applyNumberFormat="1" applyFont="1">
      <alignment/>
      <protection/>
    </xf>
    <xf numFmtId="49" fontId="28" fillId="0" borderId="0" xfId="32" applyNumberFormat="1" applyFont="1" applyAlignment="1">
      <alignment horizontal="center" vertical="center" wrapText="1"/>
      <protection/>
    </xf>
    <xf numFmtId="0" fontId="16" fillId="0" borderId="10" xfId="38" applyFont="1" applyBorder="1" applyAlignment="1">
      <alignment horizontal="center" vertical="center"/>
      <protection/>
    </xf>
    <xf numFmtId="0" fontId="27" fillId="0" borderId="0" xfId="38" applyFont="1" applyAlignment="1">
      <alignment wrapText="1"/>
      <protection/>
    </xf>
    <xf numFmtId="49" fontId="28" fillId="12" borderId="0" xfId="32" applyNumberFormat="1" applyFont="1" applyFill="1">
      <alignment/>
      <protection/>
    </xf>
    <xf numFmtId="49" fontId="28" fillId="12" borderId="0" xfId="32" applyNumberFormat="1" applyFont="1" applyFill="1" applyAlignment="1">
      <alignment horizontal="center" vertical="center" wrapText="1"/>
      <protection/>
    </xf>
    <xf numFmtId="0" fontId="28" fillId="0" borderId="0" xfId="32" applyFont="1" applyAlignment="1">
      <alignment vertical="center" wrapText="1"/>
      <protection/>
    </xf>
    <xf numFmtId="49" fontId="12" fillId="0" borderId="4" xfId="32" applyNumberFormat="1" applyFont="1" applyBorder="1" applyAlignment="1">
      <alignment horizontal="center" vertical="center" wrapText="1"/>
      <protection/>
    </xf>
    <xf numFmtId="9" fontId="12" fillId="0" borderId="0" xfId="39" applyFont="1" applyBorder="1" applyAlignment="1">
      <alignment horizontal="center" vertical="center" wrapText="1"/>
    </xf>
    <xf numFmtId="0" fontId="33" fillId="0" borderId="0" xfId="32" applyFont="1" applyAlignment="1">
      <alignment vertical="center" wrapText="1"/>
      <protection/>
    </xf>
    <xf numFmtId="0" fontId="28" fillId="0" borderId="0" xfId="32" applyFont="1" applyAlignment="1">
      <alignment vertical="top" wrapText="1"/>
      <protection/>
    </xf>
    <xf numFmtId="49" fontId="28" fillId="0" borderId="0" xfId="37" applyNumberFormat="1" applyFont="1" applyAlignment="1">
      <alignment wrapText="1"/>
      <protection/>
    </xf>
    <xf numFmtId="49" fontId="1" fillId="0" borderId="10" xfId="37" applyNumberFormat="1" applyBorder="1" applyAlignment="1">
      <alignment horizontal="center" vertical="center"/>
      <protection/>
    </xf>
    <xf numFmtId="0" fontId="33" fillId="13" borderId="0" xfId="32" applyFont="1" applyFill="1" applyAlignment="1">
      <alignment vertical="top" wrapText="1"/>
      <protection/>
    </xf>
    <xf numFmtId="49" fontId="12" fillId="13" borderId="4" xfId="32" applyNumberFormat="1" applyFont="1" applyFill="1" applyBorder="1" applyAlignment="1">
      <alignment horizontal="center" vertical="center"/>
      <protection/>
    </xf>
    <xf numFmtId="9" fontId="12" fillId="13" borderId="0" xfId="39" applyFont="1" applyFill="1" applyBorder="1" applyAlignment="1">
      <alignment horizontal="center" vertical="center"/>
    </xf>
    <xf numFmtId="0" fontId="33" fillId="0" borderId="0" xfId="32" applyFont="1" applyAlignment="1">
      <alignment vertical="top" wrapText="1"/>
      <protection/>
    </xf>
    <xf numFmtId="0" fontId="28" fillId="0" borderId="0" xfId="38" applyFont="1" applyAlignment="1">
      <alignment horizontal="left" wrapText="1"/>
      <protection/>
    </xf>
    <xf numFmtId="0" fontId="33" fillId="13" borderId="0" xfId="32" applyFont="1" applyFill="1" applyAlignment="1">
      <alignment wrapText="1"/>
      <protection/>
    </xf>
    <xf numFmtId="0" fontId="12" fillId="13" borderId="4" xfId="32" applyFont="1" applyFill="1" applyBorder="1" applyAlignment="1">
      <alignment horizontal="center" vertical="center" wrapText="1"/>
      <protection/>
    </xf>
    <xf numFmtId="9" fontId="12" fillId="13" borderId="0" xfId="39" applyFont="1" applyFill="1" applyBorder="1" applyAlignment="1">
      <alignment horizontal="center" vertical="center" wrapText="1"/>
    </xf>
    <xf numFmtId="49" fontId="33" fillId="0" borderId="0" xfId="32" applyNumberFormat="1" applyFont="1" applyAlignment="1">
      <alignment horizontal="left" vertical="center" wrapText="1"/>
      <protection/>
    </xf>
    <xf numFmtId="0" fontId="33" fillId="13" borderId="0" xfId="37" applyFont="1" applyFill="1" applyAlignment="1">
      <alignment vertical="center" wrapText="1"/>
      <protection/>
    </xf>
    <xf numFmtId="49" fontId="12" fillId="13" borderId="4" xfId="37" applyNumberFormat="1" applyFont="1" applyFill="1" applyBorder="1" applyAlignment="1">
      <alignment horizontal="center" vertical="center"/>
      <protection/>
    </xf>
    <xf numFmtId="49" fontId="1" fillId="13" borderId="10" xfId="37" applyNumberFormat="1" applyFill="1" applyBorder="1" applyAlignment="1">
      <alignment horizontal="center" vertical="center"/>
      <protection/>
    </xf>
    <xf numFmtId="0" fontId="33" fillId="0" borderId="0" xfId="37" applyFont="1" applyAlignment="1">
      <alignment vertical="center" wrapText="1"/>
      <protection/>
    </xf>
    <xf numFmtId="0" fontId="33" fillId="13" borderId="0" xfId="32" applyFont="1" applyFill="1" applyAlignment="1">
      <alignment vertical="center" wrapText="1"/>
      <protection/>
    </xf>
    <xf numFmtId="16" fontId="46" fillId="13" borderId="4" xfId="32" applyNumberFormat="1" applyFont="1" applyFill="1" applyBorder="1" applyAlignment="1">
      <alignment horizontal="center" vertical="center" wrapText="1"/>
      <protection/>
    </xf>
    <xf numFmtId="9" fontId="46" fillId="13" borderId="0" xfId="39" applyFont="1" applyFill="1" applyBorder="1" applyAlignment="1">
      <alignment horizontal="center" vertical="center" wrapText="1"/>
    </xf>
    <xf numFmtId="16" fontId="1" fillId="13" borderId="10" xfId="32" applyNumberFormat="1" applyFill="1" applyBorder="1" applyAlignment="1">
      <alignment horizontal="center" vertical="center" wrapText="1"/>
      <protection/>
    </xf>
    <xf numFmtId="0" fontId="33" fillId="0" borderId="0" xfId="32" applyFont="1" applyAlignment="1">
      <alignment wrapText="1"/>
      <protection/>
    </xf>
    <xf numFmtId="0" fontId="12" fillId="0" borderId="4" xfId="32" applyFont="1" applyBorder="1" applyAlignment="1">
      <alignment horizontal="center" vertical="center" wrapText="1"/>
      <protection/>
    </xf>
    <xf numFmtId="9" fontId="46" fillId="0" borderId="0" xfId="39" applyFont="1" applyBorder="1" applyAlignment="1">
      <alignment horizontal="center" vertical="center" wrapText="1"/>
    </xf>
    <xf numFmtId="0" fontId="28" fillId="0" borderId="0" xfId="37" applyFont="1" applyAlignment="1">
      <alignment wrapText="1"/>
      <protection/>
    </xf>
    <xf numFmtId="0" fontId="46" fillId="0" borderId="4" xfId="32" applyFont="1" applyBorder="1" applyAlignment="1">
      <alignment horizontal="center" vertical="center" wrapText="1"/>
      <protection/>
    </xf>
    <xf numFmtId="0" fontId="46" fillId="13" borderId="4" xfId="32" applyFont="1" applyFill="1" applyBorder="1" applyAlignment="1" quotePrefix="1">
      <alignment horizontal="center" vertical="center" wrapText="1"/>
      <protection/>
    </xf>
    <xf numFmtId="0" fontId="12" fillId="0" borderId="4" xfId="32" applyFont="1" applyBorder="1" applyAlignment="1" quotePrefix="1">
      <alignment horizontal="center" vertical="center" wrapText="1"/>
      <protection/>
    </xf>
    <xf numFmtId="0" fontId="1" fillId="0" borderId="10" xfId="32" applyBorder="1" applyAlignment="1" quotePrefix="1">
      <alignment horizontal="center" vertical="center" wrapText="1"/>
      <protection/>
    </xf>
    <xf numFmtId="0" fontId="28" fillId="0" borderId="0" xfId="32" applyFont="1" applyAlignment="1">
      <alignment wrapText="1"/>
      <protection/>
    </xf>
    <xf numFmtId="49" fontId="12" fillId="0" borderId="4" xfId="32" applyNumberFormat="1" applyFont="1" applyBorder="1" applyAlignment="1">
      <alignment horizontal="center" vertical="center"/>
      <protection/>
    </xf>
    <xf numFmtId="9" fontId="12" fillId="0" borderId="0" xfId="39" applyFont="1" applyBorder="1" applyAlignment="1">
      <alignment horizontal="center" vertical="center"/>
    </xf>
    <xf numFmtId="0" fontId="28" fillId="0" borderId="0" xfId="31" applyFont="1" applyAlignment="1">
      <alignment vertical="center" wrapText="1"/>
      <protection/>
    </xf>
    <xf numFmtId="0" fontId="46" fillId="13" borderId="4" xfId="32" applyFont="1" applyFill="1" applyBorder="1" applyAlignment="1">
      <alignment horizontal="center" vertical="center" wrapText="1"/>
      <protection/>
    </xf>
    <xf numFmtId="0" fontId="45" fillId="2" borderId="4" xfId="38" applyFont="1" applyFill="1" applyBorder="1" applyAlignment="1">
      <alignment horizontal="center" vertical="center" wrapText="1"/>
      <protection/>
    </xf>
    <xf numFmtId="9" fontId="9" fillId="2" borderId="0" xfId="39" applyFont="1" applyFill="1" applyBorder="1" applyAlignment="1">
      <alignment horizontal="center" vertical="center" wrapText="1"/>
    </xf>
    <xf numFmtId="0" fontId="0" fillId="0" borderId="4" xfId="38" applyFont="1" applyBorder="1" applyAlignment="1">
      <alignment horizontal="center" vertical="center"/>
      <protection/>
    </xf>
    <xf numFmtId="9" fontId="0" fillId="0" borderId="0" xfId="39" applyFont="1" applyBorder="1" applyAlignment="1">
      <alignment horizontal="center" vertical="center"/>
    </xf>
    <xf numFmtId="49" fontId="33" fillId="0" borderId="0" xfId="32" applyNumberFormat="1" applyFont="1">
      <alignment/>
      <protection/>
    </xf>
    <xf numFmtId="0" fontId="33" fillId="0" borderId="0" xfId="32" applyFont="1" applyAlignment="1">
      <alignment horizontal="left" vertical="center" wrapText="1"/>
      <protection/>
    </xf>
    <xf numFmtId="9" fontId="13" fillId="2" borderId="0" xfId="39" applyFont="1" applyFill="1" applyBorder="1" applyAlignment="1">
      <alignment horizontal="center" vertical="center" wrapText="1"/>
    </xf>
    <xf numFmtId="0" fontId="28" fillId="0" borderId="0" xfId="37" applyFont="1" applyAlignment="1">
      <alignment vertical="center" wrapText="1"/>
      <protection/>
    </xf>
    <xf numFmtId="0" fontId="1" fillId="0" borderId="10" xfId="37" applyBorder="1" applyAlignment="1">
      <alignment horizontal="center" vertical="center" wrapText="1"/>
      <protection/>
    </xf>
    <xf numFmtId="0" fontId="33" fillId="13" borderId="0" xfId="37" applyFont="1" applyFill="1" applyAlignment="1">
      <alignment wrapText="1"/>
      <protection/>
    </xf>
    <xf numFmtId="0" fontId="12" fillId="13" borderId="4" xfId="37" applyFont="1" applyFill="1" applyBorder="1" applyAlignment="1">
      <alignment horizontal="center" vertical="center" wrapText="1"/>
      <protection/>
    </xf>
    <xf numFmtId="0" fontId="1" fillId="13" borderId="10" xfId="37" applyFill="1" applyBorder="1" applyAlignment="1">
      <alignment horizontal="center" vertical="center" wrapText="1"/>
      <protection/>
    </xf>
    <xf numFmtId="0" fontId="33" fillId="0" borderId="0" xfId="37" applyFont="1" applyAlignment="1">
      <alignment wrapText="1"/>
      <protection/>
    </xf>
    <xf numFmtId="0" fontId="12" fillId="0" borderId="4" xfId="37" applyFont="1" applyBorder="1" applyAlignment="1">
      <alignment horizontal="center" vertical="center" wrapText="1"/>
      <protection/>
    </xf>
    <xf numFmtId="49" fontId="28" fillId="12" borderId="0" xfId="37" applyNumberFormat="1" applyFont="1" applyFill="1">
      <alignment/>
      <protection/>
    </xf>
    <xf numFmtId="49" fontId="28" fillId="12" borderId="0" xfId="37" applyNumberFormat="1" applyFont="1" applyFill="1" applyAlignment="1">
      <alignment horizontal="center" vertical="center" wrapText="1"/>
      <protection/>
    </xf>
    <xf numFmtId="0" fontId="31" fillId="2" borderId="0" xfId="38" applyFont="1" applyFill="1" applyAlignment="1">
      <alignment horizontal="left"/>
      <protection/>
    </xf>
    <xf numFmtId="0" fontId="31" fillId="2" borderId="0" xfId="38" applyFont="1" applyFill="1" applyAlignment="1">
      <alignment horizontal="left" wrapText="1"/>
      <protection/>
    </xf>
    <xf numFmtId="0" fontId="47" fillId="2" borderId="4" xfId="38" applyFont="1" applyFill="1" applyBorder="1" applyAlignment="1">
      <alignment horizontal="center" vertical="center" wrapText="1"/>
      <protection/>
    </xf>
    <xf numFmtId="9" fontId="10" fillId="2" borderId="0" xfId="39" applyFont="1" applyFill="1" applyBorder="1" applyAlignment="1">
      <alignment horizontal="center" vertical="center" wrapText="1"/>
    </xf>
    <xf numFmtId="0" fontId="41" fillId="2" borderId="10" xfId="38" applyFont="1" applyFill="1" applyBorder="1" applyAlignment="1">
      <alignment horizontal="center" vertical="center" wrapText="1"/>
      <protection/>
    </xf>
    <xf numFmtId="49" fontId="28" fillId="12" borderId="0" xfId="32" applyNumberFormat="1" applyFont="1" applyFill="1" applyAlignment="1">
      <alignment horizontal="center" vertical="center"/>
      <protection/>
    </xf>
    <xf numFmtId="0" fontId="30" fillId="2" borderId="0" xfId="38" applyFont="1" applyFill="1" applyAlignment="1">
      <alignment horizontal="left" wrapText="1"/>
      <protection/>
    </xf>
    <xf numFmtId="49" fontId="33" fillId="12" borderId="0" xfId="32" applyNumberFormat="1" applyFont="1" applyFill="1" applyAlignment="1">
      <alignment horizontal="center" vertical="center"/>
      <protection/>
    </xf>
    <xf numFmtId="49" fontId="33" fillId="12" borderId="0" xfId="32" applyNumberFormat="1" applyFont="1" applyFill="1" applyAlignment="1">
      <alignment horizontal="center" vertical="center" wrapText="1"/>
      <protection/>
    </xf>
    <xf numFmtId="0" fontId="0" fillId="0" borderId="0" xfId="38" applyAlignment="1">
      <alignment vertical="center"/>
      <protection/>
    </xf>
    <xf numFmtId="0" fontId="9" fillId="2" borderId="4" xfId="38" applyFont="1" applyFill="1" applyBorder="1" applyAlignment="1">
      <alignment horizontal="center" vertical="center" wrapText="1"/>
      <protection/>
    </xf>
    <xf numFmtId="0" fontId="0" fillId="0" borderId="0" xfId="38" applyAlignment="1">
      <alignment horizontal="center" vertical="center"/>
      <protection/>
    </xf>
    <xf numFmtId="0" fontId="27" fillId="0" borderId="6" xfId="38" applyFont="1" applyBorder="1" applyAlignment="1">
      <alignment horizontal="center"/>
      <protection/>
    </xf>
    <xf numFmtId="0" fontId="27" fillId="0" borderId="6" xfId="38" applyFont="1" applyBorder="1">
      <alignment/>
      <protection/>
    </xf>
    <xf numFmtId="49" fontId="2" fillId="11" borderId="6" xfId="32" applyNumberFormat="1" applyFont="1" applyFill="1" applyBorder="1" applyAlignment="1">
      <alignment horizontal="center" vertical="center"/>
      <protection/>
    </xf>
    <xf numFmtId="0" fontId="12" fillId="11" borderId="6" xfId="32" applyFont="1" applyFill="1" applyBorder="1" applyAlignment="1">
      <alignment horizontal="center" vertical="center"/>
      <protection/>
    </xf>
    <xf numFmtId="0" fontId="16" fillId="0" borderId="15" xfId="38" applyFont="1" applyBorder="1" applyAlignment="1">
      <alignment horizontal="center" vertical="center"/>
      <protection/>
    </xf>
    <xf numFmtId="49" fontId="2" fillId="11" borderId="0" xfId="32" applyNumberFormat="1" applyFont="1" applyFill="1" applyAlignment="1">
      <alignment horizontal="center" vertical="center"/>
      <protection/>
    </xf>
    <xf numFmtId="0" fontId="2" fillId="11" borderId="0" xfId="32" applyFont="1" applyFill="1" applyAlignment="1">
      <alignment horizontal="center" vertical="center"/>
      <protection/>
    </xf>
    <xf numFmtId="0" fontId="2" fillId="13" borderId="0" xfId="32" applyFont="1" applyFill="1" applyAlignment="1">
      <alignment horizontal="center" vertical="center" wrapText="1"/>
      <protection/>
    </xf>
    <xf numFmtId="49" fontId="2" fillId="13" borderId="0" xfId="32" applyNumberFormat="1" applyFont="1" applyFill="1" applyAlignment="1">
      <alignment horizontal="center" vertical="center"/>
      <protection/>
    </xf>
    <xf numFmtId="0" fontId="3" fillId="13" borderId="0" xfId="32" applyFont="1" applyFill="1" applyAlignment="1">
      <alignment horizontal="center" vertical="center" wrapText="1"/>
      <protection/>
    </xf>
    <xf numFmtId="49" fontId="2" fillId="0" borderId="0" xfId="32" applyNumberFormat="1" applyFont="1" applyAlignment="1">
      <alignment horizontal="center" vertical="center"/>
      <protection/>
    </xf>
    <xf numFmtId="0" fontId="45" fillId="14" borderId="0" xfId="38" applyFont="1" applyFill="1" applyAlignment="1">
      <alignment horizontal="center" vertical="center"/>
      <protection/>
    </xf>
    <xf numFmtId="49" fontId="12" fillId="11" borderId="0" xfId="32" applyNumberFormat="1" applyFont="1" applyFill="1" applyAlignment="1">
      <alignment horizontal="center" vertical="center"/>
      <protection/>
    </xf>
    <xf numFmtId="0" fontId="12" fillId="11" borderId="0" xfId="32" applyFont="1" applyFill="1" applyAlignment="1">
      <alignment horizontal="center" vertical="center"/>
      <protection/>
    </xf>
    <xf numFmtId="49" fontId="12" fillId="0" borderId="0" xfId="32" applyNumberFormat="1" applyFont="1" applyAlignment="1">
      <alignment horizontal="center" vertical="center" wrapText="1"/>
      <protection/>
    </xf>
    <xf numFmtId="0" fontId="12" fillId="11" borderId="0" xfId="32" applyFont="1" applyFill="1" applyAlignment="1">
      <alignment horizontal="center" vertical="center" wrapText="1"/>
      <protection/>
    </xf>
    <xf numFmtId="49" fontId="46" fillId="11" borderId="0" xfId="37" applyNumberFormat="1" applyFont="1" applyFill="1" applyAlignment="1">
      <alignment horizontal="center" vertical="center" wrapText="1"/>
      <protection/>
    </xf>
    <xf numFmtId="49" fontId="12" fillId="13" borderId="0" xfId="32" applyNumberFormat="1" applyFont="1" applyFill="1" applyAlignment="1">
      <alignment horizontal="center" vertical="center"/>
      <protection/>
    </xf>
    <xf numFmtId="0" fontId="12" fillId="15" borderId="0" xfId="32" applyFont="1" applyFill="1" applyAlignment="1">
      <alignment horizontal="center" vertical="center"/>
      <protection/>
    </xf>
    <xf numFmtId="0" fontId="12" fillId="13" borderId="0" xfId="32" applyFont="1" applyFill="1" applyAlignment="1">
      <alignment horizontal="center" vertical="center" wrapText="1"/>
      <protection/>
    </xf>
    <xf numFmtId="49" fontId="12" fillId="13" borderId="0" xfId="37" applyNumberFormat="1" applyFont="1" applyFill="1" applyAlignment="1">
      <alignment horizontal="center" vertical="center"/>
      <protection/>
    </xf>
    <xf numFmtId="16" fontId="46" fillId="13" borderId="0" xfId="32" applyNumberFormat="1" applyFont="1" applyFill="1" applyAlignment="1">
      <alignment horizontal="center" vertical="center" wrapText="1"/>
      <protection/>
    </xf>
    <xf numFmtId="0" fontId="46" fillId="0" borderId="0" xfId="32" applyFont="1" applyAlignment="1">
      <alignment horizontal="center" vertical="center" wrapText="1"/>
      <protection/>
    </xf>
    <xf numFmtId="0" fontId="12" fillId="0" borderId="0" xfId="32" applyFont="1" applyAlignment="1">
      <alignment horizontal="center" vertical="center" wrapText="1"/>
      <protection/>
    </xf>
    <xf numFmtId="0" fontId="46" fillId="13" borderId="0" xfId="32" applyFont="1" applyFill="1" applyAlignment="1">
      <alignment horizontal="center" vertical="center" wrapText="1"/>
      <protection/>
    </xf>
    <xf numFmtId="49" fontId="12" fillId="0" borderId="0" xfId="32" applyNumberFormat="1" applyFont="1" applyAlignment="1">
      <alignment horizontal="center" vertical="center"/>
      <protection/>
    </xf>
    <xf numFmtId="0" fontId="9" fillId="2" borderId="0" xfId="38" applyFont="1" applyFill="1" applyAlignment="1">
      <alignment horizontal="center" vertical="center" wrapText="1"/>
      <protection/>
    </xf>
    <xf numFmtId="0" fontId="0" fillId="0" borderId="0" xfId="38" applyFont="1" applyAlignment="1">
      <alignment horizontal="center" vertical="center"/>
      <protection/>
    </xf>
    <xf numFmtId="0" fontId="13" fillId="2" borderId="0" xfId="38" applyFont="1" applyFill="1" applyAlignment="1">
      <alignment horizontal="center" vertical="center" wrapText="1"/>
      <protection/>
    </xf>
    <xf numFmtId="0" fontId="12" fillId="13" borderId="0" xfId="37" applyFont="1" applyFill="1" applyAlignment="1">
      <alignment horizontal="center" vertical="center" wrapText="1"/>
      <protection/>
    </xf>
    <xf numFmtId="0" fontId="12" fillId="0" borderId="0" xfId="37" applyFont="1" applyAlignment="1">
      <alignment horizontal="center" vertical="center" wrapText="1"/>
      <protection/>
    </xf>
    <xf numFmtId="0" fontId="12" fillId="0" borderId="0" xfId="32" applyFont="1" applyAlignment="1">
      <alignment horizontal="center" vertical="center"/>
      <protection/>
    </xf>
    <xf numFmtId="49" fontId="12" fillId="0" borderId="0" xfId="37" applyNumberFormat="1" applyFont="1" applyAlignment="1">
      <alignment horizontal="center" vertical="center"/>
      <protection/>
    </xf>
    <xf numFmtId="0" fontId="10" fillId="2" borderId="0" xfId="38" applyFont="1" applyFill="1" applyAlignment="1">
      <alignment horizontal="center" vertical="center" wrapText="1"/>
      <protection/>
    </xf>
    <xf numFmtId="9" fontId="2" fillId="11" borderId="6" xfId="39" applyFont="1" applyFill="1" applyBorder="1" applyAlignment="1">
      <alignment horizontal="center" vertical="center"/>
    </xf>
    <xf numFmtId="0" fontId="16" fillId="0" borderId="0" xfId="38" applyFont="1" applyAlignment="1">
      <alignment horizontal="center"/>
      <protection/>
    </xf>
    <xf numFmtId="0" fontId="16" fillId="0" borderId="0" xfId="38" applyFont="1" applyAlignment="1">
      <alignment horizontal="center" vertical="top" wrapText="1"/>
      <protection/>
    </xf>
    <xf numFmtId="0" fontId="40" fillId="10" borderId="2" xfId="38" applyFont="1" applyFill="1" applyBorder="1" applyAlignment="1">
      <alignment horizontal="center" vertical="center" wrapText="1"/>
      <protection/>
    </xf>
    <xf numFmtId="0" fontId="40" fillId="10" borderId="20" xfId="38" applyFont="1" applyFill="1" applyBorder="1" applyAlignment="1">
      <alignment horizontal="center" vertical="center" wrapText="1"/>
      <protection/>
    </xf>
    <xf numFmtId="0" fontId="39" fillId="0" borderId="21" xfId="38" applyFont="1" applyBorder="1" applyAlignment="1">
      <alignment horizontal="center" vertical="center" wrapText="1"/>
      <protection/>
    </xf>
    <xf numFmtId="9" fontId="0" fillId="0" borderId="0" xfId="0" applyNumberFormat="1"/>
    <xf numFmtId="1" fontId="0" fillId="0" borderId="0" xfId="0" applyNumberFormat="1"/>
    <xf numFmtId="0" fontId="0" fillId="0" borderId="19" xfId="0" applyBorder="1"/>
    <xf numFmtId="0" fontId="0" fillId="0" borderId="0" xfId="0" quotePrefix="1"/>
    <xf numFmtId="0" fontId="0" fillId="0" borderId="5" xfId="0" applyBorder="1"/>
    <xf numFmtId="0" fontId="0" fillId="0" borderId="6" xfId="0" applyBorder="1"/>
    <xf numFmtId="0" fontId="0" fillId="0" borderId="21" xfId="0" applyBorder="1"/>
    <xf numFmtId="0" fontId="40" fillId="10" borderId="22" xfId="0" applyFont="1" applyFill="1" applyBorder="1" applyAlignment="1">
      <alignment horizontal="center" vertical="center" wrapText="1"/>
    </xf>
    <xf numFmtId="0" fontId="0" fillId="0" borderId="10" xfId="0" applyBorder="1"/>
    <xf numFmtId="0" fontId="0" fillId="0" borderId="15" xfId="0" applyBorder="1"/>
    <xf numFmtId="0" fontId="39" fillId="0" borderId="15" xfId="38" applyFont="1" applyBorder="1" applyAlignment="1">
      <alignment horizontal="center" vertical="center" wrapText="1"/>
      <protection/>
    </xf>
    <xf numFmtId="0" fontId="1" fillId="13" borderId="0" xfId="32" applyFill="1" applyAlignment="1">
      <alignment horizontal="center" vertical="center" wrapText="1"/>
      <protection/>
    </xf>
    <xf numFmtId="49" fontId="1" fillId="13" borderId="0" xfId="32" applyNumberFormat="1" applyFill="1" applyAlignment="1">
      <alignment horizontal="center" vertical="center"/>
      <protection/>
    </xf>
    <xf numFmtId="49" fontId="1" fillId="0" borderId="0" xfId="32" applyNumberFormat="1" applyAlignment="1">
      <alignment horizontal="center" vertical="center"/>
      <protection/>
    </xf>
    <xf numFmtId="49" fontId="1" fillId="0" borderId="0" xfId="32" applyNumberFormat="1" applyAlignment="1">
      <alignment horizontal="center" vertical="center" wrapText="1"/>
      <protection/>
    </xf>
    <xf numFmtId="0" fontId="1" fillId="13" borderId="0" xfId="32" applyFill="1" applyAlignment="1" quotePrefix="1">
      <alignment horizontal="center" vertical="center" wrapText="1"/>
      <protection/>
    </xf>
    <xf numFmtId="0" fontId="1" fillId="0" borderId="0" xfId="32" applyAlignment="1">
      <alignment horizontal="center" vertical="center" wrapText="1"/>
      <protection/>
    </xf>
    <xf numFmtId="49" fontId="1" fillId="13" borderId="0" xfId="32" applyNumberFormat="1" applyFill="1" applyAlignment="1">
      <alignment horizontal="center"/>
      <protection/>
    </xf>
    <xf numFmtId="49" fontId="1" fillId="0" borderId="0" xfId="32" applyNumberFormat="1" applyAlignment="1">
      <alignment horizontal="center"/>
      <protection/>
    </xf>
    <xf numFmtId="49" fontId="1" fillId="0" borderId="0" xfId="32" applyNumberFormat="1" applyAlignment="1">
      <alignment horizontal="center" wrapText="1"/>
      <protection/>
    </xf>
    <xf numFmtId="0" fontId="25" fillId="2" borderId="0" xfId="38" applyFont="1" applyFill="1" applyAlignment="1">
      <alignment horizontal="center" vertical="center" wrapText="1"/>
      <protection/>
    </xf>
    <xf numFmtId="0" fontId="27" fillId="0" borderId="0" xfId="38" applyFont="1" applyAlignment="1">
      <alignment horizontal="center"/>
      <protection/>
    </xf>
    <xf numFmtId="49" fontId="27" fillId="0" borderId="0" xfId="32" applyNumberFormat="1" applyFont="1" applyAlignment="1">
      <alignment horizontal="center" vertical="top" wrapText="1"/>
      <protection/>
    </xf>
    <xf numFmtId="49" fontId="28" fillId="0" borderId="0" xfId="32" applyNumberFormat="1" applyFont="1" applyAlignment="1">
      <alignment horizontal="center" wrapText="1"/>
      <protection/>
    </xf>
    <xf numFmtId="0" fontId="28" fillId="0" borderId="0" xfId="32" applyFont="1" applyAlignment="1">
      <alignment horizontal="center" vertical="center" wrapText="1"/>
      <protection/>
    </xf>
    <xf numFmtId="49" fontId="28" fillId="0" borderId="0" xfId="32" applyNumberFormat="1" applyFont="1" applyAlignment="1">
      <alignment horizontal="center"/>
      <protection/>
    </xf>
    <xf numFmtId="49" fontId="28" fillId="0" borderId="0" xfId="37" applyNumberFormat="1" applyFont="1" applyAlignment="1">
      <alignment horizontal="center" vertical="center"/>
      <protection/>
    </xf>
    <xf numFmtId="49" fontId="28" fillId="13" borderId="0" xfId="32" applyNumberFormat="1" applyFont="1" applyFill="1" applyAlignment="1">
      <alignment horizontal="center"/>
      <protection/>
    </xf>
    <xf numFmtId="0" fontId="27" fillId="0" borderId="0" xfId="38" applyFont="1" applyAlignment="1">
      <alignment horizontal="center" vertical="top" wrapText="1"/>
      <protection/>
    </xf>
    <xf numFmtId="0" fontId="28" fillId="13" borderId="0" xfId="32" applyFont="1" applyFill="1" applyAlignment="1">
      <alignment horizontal="center" vertical="center" wrapText="1"/>
      <protection/>
    </xf>
    <xf numFmtId="49" fontId="28" fillId="0" borderId="0" xfId="32" applyNumberFormat="1" applyFont="1" applyAlignment="1">
      <alignment horizontal="center" vertical="center"/>
      <protection/>
    </xf>
    <xf numFmtId="49" fontId="28" fillId="13" borderId="0" xfId="37" applyNumberFormat="1" applyFont="1" applyFill="1" applyAlignment="1">
      <alignment horizontal="center" vertical="center"/>
      <protection/>
    </xf>
    <xf numFmtId="49" fontId="27" fillId="0" borderId="0" xfId="37" applyNumberFormat="1" applyFont="1" applyAlignment="1">
      <alignment horizontal="center" vertical="top"/>
      <protection/>
    </xf>
    <xf numFmtId="49" fontId="28" fillId="13" borderId="0" xfId="32" applyNumberFormat="1" applyFont="1" applyFill="1" applyAlignment="1">
      <alignment horizontal="center" vertical="center"/>
      <protection/>
    </xf>
    <xf numFmtId="16" fontId="28" fillId="13" borderId="0" xfId="32" applyNumberFormat="1" applyFont="1" applyFill="1" applyAlignment="1">
      <alignment horizontal="center" vertical="center" wrapText="1"/>
      <protection/>
    </xf>
    <xf numFmtId="0" fontId="28" fillId="13" borderId="0" xfId="32" applyFont="1" applyFill="1" applyAlignment="1" quotePrefix="1">
      <alignment horizontal="center" vertical="center" wrapText="1"/>
      <protection/>
    </xf>
    <xf numFmtId="49" fontId="28" fillId="0" borderId="23" xfId="37" applyNumberFormat="1" applyFont="1" applyBorder="1" applyAlignment="1">
      <alignment horizontal="center" vertical="center"/>
      <protection/>
    </xf>
    <xf numFmtId="0" fontId="27" fillId="0" borderId="0" xfId="32" applyFont="1" applyAlignment="1">
      <alignment horizontal="center" vertical="top" wrapText="1"/>
      <protection/>
    </xf>
    <xf numFmtId="49" fontId="27" fillId="0" borderId="0" xfId="32" applyNumberFormat="1" applyFont="1" applyAlignment="1">
      <alignment horizontal="center" vertical="top"/>
      <protection/>
    </xf>
    <xf numFmtId="0" fontId="27" fillId="0" borderId="0" xfId="38" applyFont="1" applyAlignment="1">
      <alignment horizontal="center" vertical="top"/>
      <protection/>
    </xf>
    <xf numFmtId="0" fontId="28" fillId="0" borderId="0" xfId="37" applyFont="1" applyAlignment="1">
      <alignment horizontal="center" vertical="center" wrapText="1"/>
      <protection/>
    </xf>
    <xf numFmtId="0" fontId="28" fillId="13" borderId="0" xfId="37" applyFont="1" applyFill="1" applyAlignment="1">
      <alignment horizontal="center" vertical="center" wrapText="1"/>
      <protection/>
    </xf>
    <xf numFmtId="0" fontId="31" fillId="2" borderId="0" xfId="38" applyFont="1" applyFill="1" applyAlignment="1">
      <alignment horizontal="center" vertical="center" wrapText="1"/>
      <protection/>
    </xf>
    <xf numFmtId="49" fontId="2" fillId="11" borderId="5" xfId="32" applyNumberFormat="1" applyFont="1" applyFill="1" applyBorder="1" applyAlignment="1">
      <alignment horizontal="center" vertical="center"/>
      <protection/>
    </xf>
    <xf numFmtId="0" fontId="2" fillId="11" borderId="4" xfId="32" applyFont="1" applyFill="1" applyBorder="1" applyAlignment="1">
      <alignment horizontal="center" vertical="center"/>
      <protection/>
    </xf>
    <xf numFmtId="0" fontId="30" fillId="2" borderId="24" xfId="38" applyFont="1" applyFill="1" applyBorder="1" applyAlignment="1">
      <alignment horizontal="left"/>
      <protection/>
    </xf>
    <xf numFmtId="0" fontId="30" fillId="2" borderId="25" xfId="38" applyFont="1" applyFill="1" applyBorder="1" applyAlignment="1">
      <alignment horizontal="left"/>
      <protection/>
    </xf>
    <xf numFmtId="0" fontId="30" fillId="2" borderId="25" xfId="38" applyFont="1" applyFill="1" applyBorder="1" applyAlignment="1">
      <alignment horizontal="center" vertical="center" wrapText="1"/>
      <protection/>
    </xf>
    <xf numFmtId="0" fontId="25" fillId="2" borderId="25" xfId="38" applyFont="1" applyFill="1" applyBorder="1" applyAlignment="1">
      <alignment horizontal="center" vertical="center" wrapText="1"/>
      <protection/>
    </xf>
    <xf numFmtId="0" fontId="26" fillId="2" borderId="25" xfId="38" applyFont="1" applyFill="1" applyBorder="1" applyAlignment="1">
      <alignment horizontal="center" vertical="center" wrapText="1"/>
      <protection/>
    </xf>
    <xf numFmtId="0" fontId="26" fillId="14" borderId="25" xfId="38" applyFont="1" applyFill="1" applyBorder="1" applyAlignment="1">
      <alignment horizontal="center" vertical="center"/>
      <protection/>
    </xf>
    <xf numFmtId="0" fontId="25" fillId="2" borderId="26" xfId="38" applyFont="1" applyFill="1" applyBorder="1" applyAlignment="1">
      <alignment horizontal="center" vertical="center" wrapText="1"/>
      <protection/>
    </xf>
    <xf numFmtId="0" fontId="40" fillId="10" borderId="0" xfId="0" applyFont="1" applyFill="1" applyAlignment="1">
      <alignment horizontal="center" vertical="center" wrapText="1"/>
    </xf>
    <xf numFmtId="0" fontId="53" fillId="0" borderId="0" xfId="0" applyFont="1" applyAlignment="1">
      <alignment horizontal="center" vertical="center" wrapText="1"/>
    </xf>
    <xf numFmtId="0" fontId="49" fillId="0" borderId="0" xfId="0" applyFont="1" applyAlignment="1">
      <alignment vertical="top" wrapText="1"/>
    </xf>
    <xf numFmtId="0" fontId="10" fillId="3" borderId="0" xfId="0" applyFont="1" applyFill="1" applyAlignment="1">
      <alignment horizontal="right" wrapText="1"/>
    </xf>
    <xf numFmtId="2" fontId="0" fillId="0" borderId="16" xfId="0" applyNumberFormat="1" applyBorder="1"/>
    <xf numFmtId="0" fontId="50" fillId="0" borderId="0" xfId="0" applyFont="1" applyAlignment="1" quotePrefix="1">
      <alignment vertical="top" wrapText="1"/>
    </xf>
    <xf numFmtId="0" fontId="52" fillId="0" borderId="0" xfId="0" applyFont="1" applyAlignment="1">
      <alignment horizontal="center" vertical="center" wrapText="1"/>
    </xf>
    <xf numFmtId="0" fontId="51" fillId="0" borderId="0" xfId="0" applyFont="1" applyAlignment="1">
      <alignment horizontal="center" vertical="center"/>
    </xf>
    <xf numFmtId="166" fontId="10" fillId="3" borderId="0" xfId="0" applyNumberFormat="1" applyFont="1" applyFill="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vertical="top" wrapText="1"/>
    </xf>
    <xf numFmtId="0" fontId="0" fillId="11" borderId="16" xfId="0" applyFont="1" applyFill="1" applyBorder="1" applyAlignment="1">
      <alignment horizontal="center" vertical="center" wrapText="1"/>
    </xf>
    <xf numFmtId="0" fontId="54" fillId="0" borderId="0" xfId="38" applyFont="1" applyAlignment="1">
      <alignment horizontal="center" vertical="center"/>
      <protection/>
    </xf>
    <xf numFmtId="0" fontId="51" fillId="0" borderId="0" xfId="0" applyFont="1" applyAlignment="1">
      <alignment horizontal="center" vertical="center"/>
    </xf>
    <xf numFmtId="0" fontId="50" fillId="0" borderId="0" xfId="0" applyFont="1" applyAlignment="1">
      <alignment horizontal="left" vertical="center" wrapText="1"/>
    </xf>
    <xf numFmtId="0" fontId="50" fillId="0" borderId="6" xfId="0" applyFont="1" applyBorder="1" applyAlignment="1">
      <alignment horizontal="left" vertical="center" wrapText="1"/>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166" fontId="0" fillId="0" borderId="22"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22" xfId="27" applyNumberFormat="1" applyFont="1" applyBorder="1" applyAlignment="1">
      <alignment horizontal="center" vertical="center"/>
    </xf>
    <xf numFmtId="166" fontId="0" fillId="0" borderId="15" xfId="27" applyNumberFormat="1" applyFont="1" applyBorder="1" applyAlignment="1">
      <alignment horizontal="center" vertical="center"/>
    </xf>
    <xf numFmtId="9" fontId="0" fillId="0" borderId="22" xfId="0" applyNumberFormat="1" applyBorder="1" applyAlignment="1">
      <alignment horizontal="center" vertical="center"/>
    </xf>
    <xf numFmtId="167" fontId="0" fillId="0" borderId="22" xfId="0" applyNumberFormat="1" applyBorder="1" applyAlignment="1">
      <alignment horizontal="center" vertical="center"/>
    </xf>
    <xf numFmtId="167" fontId="0" fillId="0" borderId="10" xfId="0" applyNumberFormat="1" applyBorder="1" applyAlignment="1">
      <alignment horizontal="center" vertical="center"/>
    </xf>
    <xf numFmtId="167" fontId="0" fillId="0" borderId="22" xfId="27" applyNumberFormat="1" applyFont="1" applyBorder="1" applyAlignment="1">
      <alignment horizontal="center" vertical="center"/>
    </xf>
    <xf numFmtId="167" fontId="0" fillId="0" borderId="10" xfId="27" applyNumberFormat="1" applyFont="1" applyBorder="1" applyAlignment="1">
      <alignment horizontal="center" vertical="center"/>
    </xf>
    <xf numFmtId="167" fontId="0" fillId="0" borderId="15" xfId="27" applyNumberFormat="1" applyFont="1" applyBorder="1" applyAlignment="1">
      <alignment horizontal="center" vertical="center"/>
    </xf>
    <xf numFmtId="9" fontId="0" fillId="0" borderId="22" xfId="27" applyFont="1" applyBorder="1" applyAlignment="1">
      <alignment horizontal="center" vertical="center"/>
    </xf>
    <xf numFmtId="9" fontId="0" fillId="0" borderId="10" xfId="27" applyFont="1" applyBorder="1" applyAlignment="1">
      <alignment horizontal="center" vertical="center"/>
    </xf>
    <xf numFmtId="0" fontId="10" fillId="2" borderId="0" xfId="0" applyFont="1" applyFill="1" applyAlignment="1">
      <alignment horizontal="center" vertical="top" wrapText="1"/>
    </xf>
    <xf numFmtId="0" fontId="0" fillId="11" borderId="22" xfId="0" applyFill="1" applyBorder="1" applyAlignment="1">
      <alignment horizontal="center" vertical="center"/>
    </xf>
    <xf numFmtId="0" fontId="0" fillId="11" borderId="10" xfId="0" applyFill="1" applyBorder="1" applyAlignment="1">
      <alignment horizontal="center" vertical="center"/>
    </xf>
    <xf numFmtId="0" fontId="0" fillId="11" borderId="15" xfId="0" applyFill="1" applyBorder="1" applyAlignment="1">
      <alignment horizontal="center" vertical="center"/>
    </xf>
    <xf numFmtId="9" fontId="0" fillId="0" borderId="15" xfId="27" applyFont="1" applyBorder="1" applyAlignment="1">
      <alignment horizontal="center" vertical="center"/>
    </xf>
    <xf numFmtId="166" fontId="0" fillId="0" borderId="15" xfId="0" applyNumberFormat="1" applyBorder="1" applyAlignment="1">
      <alignment horizontal="center" vertical="center"/>
    </xf>
    <xf numFmtId="166" fontId="0" fillId="0" borderId="10" xfId="27" applyNumberFormat="1" applyFont="1" applyBorder="1" applyAlignment="1">
      <alignment horizontal="center" vertical="center"/>
    </xf>
    <xf numFmtId="0" fontId="10" fillId="2" borderId="1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3" borderId="0" xfId="0" applyFont="1" applyFill="1" applyAlignment="1">
      <alignment horizontal="right" vertical="center" wrapText="1"/>
    </xf>
    <xf numFmtId="0" fontId="10" fillId="3" borderId="0" xfId="0" applyFont="1" applyFill="1" applyAlignment="1">
      <alignment horizontal="right" wrapText="1"/>
    </xf>
    <xf numFmtId="0" fontId="49" fillId="0" borderId="0" xfId="0" applyFont="1" applyAlignment="1">
      <alignment horizontal="center" vertical="top" wrapText="1"/>
    </xf>
    <xf numFmtId="0" fontId="50" fillId="0" borderId="6" xfId="0" applyFont="1" applyBorder="1" applyAlignment="1" quotePrefix="1">
      <alignment horizontal="left" vertical="top" wrapText="1"/>
    </xf>
    <xf numFmtId="49" fontId="42" fillId="10" borderId="0" xfId="0" applyNumberFormat="1" applyFont="1" applyFill="1" applyAlignment="1">
      <alignment horizontal="center" wrapText="1"/>
    </xf>
    <xf numFmtId="0" fontId="23" fillId="0" borderId="0" xfId="33" applyFont="1" applyAlignment="1">
      <alignment horizontal="left" wrapText="1"/>
      <protection/>
    </xf>
    <xf numFmtId="0" fontId="15" fillId="0" borderId="0" xfId="33" applyFont="1" applyAlignment="1">
      <alignment horizontal="left" wrapText="1"/>
      <protection/>
    </xf>
    <xf numFmtId="0" fontId="43" fillId="0" borderId="0" xfId="0" applyFont="1" applyAlignment="1">
      <alignment/>
    </xf>
    <xf numFmtId="0" fontId="0" fillId="0" borderId="0" xfId="0" applyAlignment="1">
      <alignment/>
    </xf>
  </cellXfs>
  <cellStyles count="26">
    <cellStyle name="Normal" xfId="0"/>
    <cellStyle name="Percent" xfId="15"/>
    <cellStyle name="Currency" xfId="16"/>
    <cellStyle name="Currency [0]" xfId="17"/>
    <cellStyle name="Comma" xfId="18"/>
    <cellStyle name="Comma [0]" xfId="19"/>
    <cellStyle name="Normal 2" xfId="20"/>
    <cellStyle name="Normální 2" xfId="21"/>
    <cellStyle name="Normal 3" xfId="22"/>
    <cellStyle name="Percent 2" xfId="23"/>
    <cellStyle name="Currency 2" xfId="24"/>
    <cellStyle name="Normal 4" xfId="25"/>
    <cellStyle name="Normal 2 2" xfId="26"/>
    <cellStyle name="Procenta" xfId="27"/>
    <cellStyle name="Percent 3" xfId="28"/>
    <cellStyle name="Currency 3" xfId="29"/>
    <cellStyle name="Normal 5" xfId="30"/>
    <cellStyle name="Normální 2 2" xfId="31"/>
    <cellStyle name="Normal 2 2 2" xfId="32"/>
    <cellStyle name="Normal 6" xfId="33"/>
    <cellStyle name="Percent 4" xfId="34"/>
    <cellStyle name="Comma 2" xfId="35"/>
    <cellStyle name="Normal 6 2" xfId="36"/>
    <cellStyle name="Normal 5 2" xfId="37"/>
    <cellStyle name="Normal 2 3" xfId="38"/>
    <cellStyle name="Percent 2 2" xfId="39"/>
  </cellStyles>
  <dxfs count="7">
    <dxf>
      <fill>
        <patternFill>
          <bgColor rgb="FF7030A0"/>
        </patternFill>
      </fill>
      <border/>
    </dxf>
    <dxf>
      <fill>
        <patternFill>
          <bgColor rgb="FF7030A0"/>
        </patternFill>
      </fill>
      <border/>
    </dxf>
    <dxf>
      <font>
        <color rgb="FFFF0000"/>
      </font>
      <fill>
        <patternFill>
          <bgColor rgb="FFFFCCCC"/>
        </patternFill>
      </fill>
      <border/>
    </dxf>
    <dxf>
      <fill>
        <patternFill>
          <bgColor rgb="FFFFFF00"/>
        </patternFill>
      </fill>
      <border/>
    </dxf>
    <dxf>
      <font>
        <color rgb="FFFF0000"/>
      </font>
      <fill>
        <patternFill>
          <bgColor rgb="FFFFCCCC"/>
        </patternFill>
      </fill>
      <border/>
    </dxf>
    <dxf>
      <fill>
        <patternFill>
          <bgColor rgb="FFCAECD5"/>
        </patternFill>
      </fill>
    </dxf>
    <dxf>
      <font>
        <color rgb="FFFF0000"/>
      </font>
      <fill>
        <patternFill>
          <bgColor rgb="FFFFCC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ceproascz.sharepoint.com\Users\afriedl\AppData\Local\Microsoft\Windows\INetCache\Content.Outlook\L8OYR5AR\Hodnocen&#237;_v5_EKB.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proascz.sharepoint.com\Users\afriedl\AppData\Local\Microsoft\Windows\INetCache\Content.Outlook\L8OYR5AR\20220303_Hodnocen&#237;_v11b.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ceproascz.sharepoint.com\personal\afriedl_kpmg_cz\Documents\20220302_Hodnocen&#237;_v8.7%20-%20k%20prezentac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dnocení"/>
      <sheetName val="Popis"/>
      <sheetName val="Požadavky"/>
      <sheetName val="škála"/>
      <sheetName val="škála (2)"/>
      <sheetName val="Scoring Celkem"/>
      <sheetName val="Odkazy"/>
      <sheetName val="Section Score"/>
      <sheetName val="Zdroj_odpovědí"/>
      <sheetName val="Souhrn_požadavků"/>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is_Archiv"/>
      <sheetName val="Popis"/>
      <sheetName val="Hodnoceni"/>
      <sheetName val="Oblast hodnocení"/>
      <sheetName val="Požadavky"/>
      <sheetName val="Scoring Celkem"/>
      <sheetName val="Odkazy"/>
      <sheetName val="Section Score"/>
      <sheetName val="Zdroj_odpovědí"/>
      <sheetName val="Souhrn_požadavků"/>
      <sheetName val="Výsledek hodnocení"/>
      <sheetName val="OP"/>
      <sheetName val="Aktualizované požadav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is_New"/>
      <sheetName val="Hodnoceni"/>
      <sheetName val="Oblast hodnocení"/>
      <sheetName val="Požadavky"/>
      <sheetName val="Scoring Celkem"/>
      <sheetName val="Odkazy"/>
      <sheetName val="Section Score"/>
      <sheetName val="Zdroj_odpovědí"/>
      <sheetName val="Souhrn_požadavků"/>
      <sheetName val="Výsledek hodnocení"/>
      <sheetName val="OP"/>
      <sheetName val="Popi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B54DE-9438-4B02-A244-F1BF3DA43B84}">
  <sheetPr>
    <tabColor theme="8" tint="-0.24997000396251678"/>
  </sheetPr>
  <dimension ref="A1:E13"/>
  <sheetViews>
    <sheetView tabSelected="1" zoomScale="60" zoomScaleNormal="60" workbookViewId="0" topLeftCell="A1">
      <selection activeCell="B1" sqref="B1:C1"/>
    </sheetView>
  </sheetViews>
  <sheetFormatPr defaultColWidth="8.8515625" defaultRowHeight="15"/>
  <cols>
    <col min="1" max="1" width="13.7109375" style="147" customWidth="1"/>
    <col min="2" max="2" width="101.00390625" style="147" customWidth="1"/>
    <col min="3" max="3" width="42.7109375" style="147" bestFit="1" customWidth="1"/>
    <col min="4" max="4" width="27.140625" style="147" customWidth="1"/>
    <col min="5" max="5" width="24.28125" style="147" customWidth="1"/>
    <col min="6" max="16384" width="8.8515625" style="147" customWidth="1"/>
  </cols>
  <sheetData>
    <row r="1" spans="2:3" ht="49.5" customHeight="1" thickBot="1">
      <c r="B1" s="360" t="s">
        <v>0</v>
      </c>
      <c r="C1" s="360"/>
    </row>
    <row r="2" spans="1:5" s="140" customFormat="1" ht="77.25" customHeight="1">
      <c r="A2" s="139" t="s">
        <v>1</v>
      </c>
      <c r="B2" s="139" t="s">
        <v>2</v>
      </c>
      <c r="C2" s="139" t="s">
        <v>3</v>
      </c>
      <c r="D2" s="139" t="s">
        <v>4</v>
      </c>
      <c r="E2" s="139" t="s">
        <v>5</v>
      </c>
    </row>
    <row r="3" spans="2:5" s="144" customFormat="1" ht="87" customHeight="1" thickBot="1">
      <c r="B3" s="142"/>
      <c r="C3" s="143" t="s">
        <v>6</v>
      </c>
      <c r="D3" s="143" t="s">
        <v>6</v>
      </c>
      <c r="E3" s="143" t="s">
        <v>6</v>
      </c>
    </row>
    <row r="4" spans="1:5" ht="15">
      <c r="A4" s="158"/>
      <c r="B4" s="158" t="s">
        <v>7</v>
      </c>
      <c r="C4" s="263"/>
      <c r="D4" s="263"/>
      <c r="E4" s="161"/>
    </row>
    <row r="5" spans="1:5" ht="13.9" customHeight="1">
      <c r="A5" s="167" t="s">
        <v>8</v>
      </c>
      <c r="B5" s="180" t="s">
        <v>9</v>
      </c>
      <c r="C5" s="261"/>
      <c r="D5" s="261"/>
      <c r="E5" s="152"/>
    </row>
    <row r="6" spans="1:5" ht="13.9" customHeight="1">
      <c r="A6" s="167" t="s">
        <v>10</v>
      </c>
      <c r="B6" s="180" t="s">
        <v>11</v>
      </c>
      <c r="C6" s="261"/>
      <c r="D6" s="261"/>
      <c r="E6" s="152"/>
    </row>
    <row r="7" spans="1:5" ht="13.9" customHeight="1">
      <c r="A7" s="167" t="s">
        <v>12</v>
      </c>
      <c r="B7" s="180" t="s">
        <v>13</v>
      </c>
      <c r="C7" s="261"/>
      <c r="D7" s="261"/>
      <c r="E7" s="152"/>
    </row>
    <row r="8" spans="1:5" ht="15">
      <c r="A8" s="169"/>
      <c r="B8" s="169" t="s">
        <v>14</v>
      </c>
      <c r="C8" s="263"/>
      <c r="D8" s="263"/>
      <c r="E8" s="161"/>
    </row>
    <row r="9" spans="1:5" ht="13.9" customHeight="1">
      <c r="A9" s="167" t="s">
        <v>15</v>
      </c>
      <c r="B9" s="180" t="s">
        <v>16</v>
      </c>
      <c r="C9" s="261"/>
      <c r="D9" s="261"/>
      <c r="E9" s="152"/>
    </row>
    <row r="10" spans="1:5" ht="15">
      <c r="A10" s="169"/>
      <c r="B10" s="169" t="s">
        <v>17</v>
      </c>
      <c r="C10" s="263"/>
      <c r="D10" s="263"/>
      <c r="E10" s="161"/>
    </row>
    <row r="11" spans="1:5" ht="66">
      <c r="A11" s="167" t="s">
        <v>18</v>
      </c>
      <c r="B11" s="180" t="s">
        <v>19</v>
      </c>
      <c r="C11" s="261"/>
      <c r="D11" s="261"/>
      <c r="E11" s="152"/>
    </row>
    <row r="12" spans="1:5" ht="15">
      <c r="A12" s="167" t="s">
        <v>20</v>
      </c>
      <c r="B12" s="180" t="s">
        <v>21</v>
      </c>
      <c r="C12" s="261"/>
      <c r="D12" s="261"/>
      <c r="E12" s="152"/>
    </row>
    <row r="13" spans="1:5" ht="15">
      <c r="A13" s="167" t="s">
        <v>22</v>
      </c>
      <c r="B13" s="148" t="s">
        <v>23</v>
      </c>
      <c r="C13" s="261"/>
      <c r="D13" s="261"/>
      <c r="E13" s="152"/>
    </row>
  </sheetData>
  <autoFilter ref="B2:E9"/>
  <mergeCells count="1">
    <mergeCell ref="B1:C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5634C-3166-44A1-B596-E8A1FC2EE64C}">
  <sheetPr>
    <tabColor theme="8" tint="-0.24997000396251678"/>
  </sheetPr>
  <dimension ref="A1:J312"/>
  <sheetViews>
    <sheetView zoomScale="70" zoomScaleNormal="70" workbookViewId="0" topLeftCell="A1"/>
  </sheetViews>
  <sheetFormatPr defaultColWidth="8.8515625" defaultRowHeight="15"/>
  <cols>
    <col min="1" max="2" width="6.8515625" style="147" customWidth="1"/>
    <col min="3" max="3" width="71.00390625" style="147" customWidth="1"/>
    <col min="4" max="4" width="22.140625" style="147" bestFit="1" customWidth="1"/>
    <col min="5" max="5" width="35.7109375" style="147" bestFit="1" customWidth="1"/>
    <col min="6" max="6" width="27.8515625" style="147" bestFit="1" customWidth="1"/>
    <col min="7" max="7" width="34.7109375" style="147" bestFit="1" customWidth="1"/>
    <col min="8" max="8" width="42.7109375" style="147" bestFit="1" customWidth="1"/>
    <col min="9" max="9" width="35.28125" style="147" bestFit="1" customWidth="1"/>
    <col min="10" max="10" width="22.140625" style="147" bestFit="1" customWidth="1"/>
    <col min="11" max="16384" width="8.8515625" style="147" customWidth="1"/>
  </cols>
  <sheetData>
    <row r="1" spans="1:10" s="140" customFormat="1" ht="77.25" customHeight="1">
      <c r="A1" s="139"/>
      <c r="B1" s="139"/>
      <c r="C1" s="139" t="s">
        <v>2</v>
      </c>
      <c r="D1" s="139" t="s">
        <v>24</v>
      </c>
      <c r="E1" s="139" t="s">
        <v>25</v>
      </c>
      <c r="F1" s="139" t="s">
        <v>26</v>
      </c>
      <c r="G1" s="139" t="s">
        <v>27</v>
      </c>
      <c r="H1" s="139" t="s">
        <v>28</v>
      </c>
      <c r="I1" s="139" t="s">
        <v>29</v>
      </c>
      <c r="J1" s="139" t="s">
        <v>30</v>
      </c>
    </row>
    <row r="2" spans="1:10" s="144" customFormat="1" ht="87" customHeight="1" thickBot="1">
      <c r="A2" s="142"/>
      <c r="B2" s="142"/>
      <c r="C2" s="142"/>
      <c r="D2" s="142"/>
      <c r="E2" s="143" t="s">
        <v>31</v>
      </c>
      <c r="F2" s="143" t="s">
        <v>32</v>
      </c>
      <c r="G2" s="143" t="s">
        <v>33</v>
      </c>
      <c r="H2" s="143" t="s">
        <v>34</v>
      </c>
      <c r="I2" s="143" t="s">
        <v>35</v>
      </c>
      <c r="J2" s="143"/>
    </row>
    <row r="3" spans="1:10" ht="18" thickBot="1">
      <c r="A3" s="341" t="s">
        <v>36</v>
      </c>
      <c r="B3" s="342"/>
      <c r="C3" s="343"/>
      <c r="D3" s="344"/>
      <c r="E3" s="345"/>
      <c r="F3" s="346"/>
      <c r="G3" s="346"/>
      <c r="H3" s="346"/>
      <c r="I3" s="346"/>
      <c r="J3" s="347"/>
    </row>
    <row r="4" spans="1:10" ht="37.5" customHeight="1">
      <c r="A4" s="148"/>
      <c r="B4" s="148"/>
      <c r="C4" s="149" t="s">
        <v>37</v>
      </c>
      <c r="D4" s="291" t="s">
        <v>38</v>
      </c>
      <c r="E4" s="340" t="s">
        <v>39</v>
      </c>
      <c r="F4" s="151">
        <v>0</v>
      </c>
      <c r="G4" s="261">
        <v>0</v>
      </c>
      <c r="H4" s="262">
        <v>0</v>
      </c>
      <c r="I4" s="261">
        <v>0</v>
      </c>
      <c r="J4" s="187" t="s">
        <v>40</v>
      </c>
    </row>
    <row r="5" spans="1:10" ht="27">
      <c r="A5" s="148"/>
      <c r="B5" s="148"/>
      <c r="C5" s="149" t="s">
        <v>41</v>
      </c>
      <c r="D5" s="291" t="s">
        <v>38</v>
      </c>
      <c r="E5" s="150" t="s">
        <v>39</v>
      </c>
      <c r="F5" s="151">
        <v>0</v>
      </c>
      <c r="G5" s="261">
        <v>0</v>
      </c>
      <c r="H5" s="262">
        <v>0</v>
      </c>
      <c r="I5" s="261">
        <v>0</v>
      </c>
      <c r="J5" s="153" t="s">
        <v>42</v>
      </c>
    </row>
    <row r="6" spans="1:10" ht="27">
      <c r="A6" s="148"/>
      <c r="B6" s="148"/>
      <c r="C6" s="149" t="s">
        <v>43</v>
      </c>
      <c r="D6" s="291" t="s">
        <v>38</v>
      </c>
      <c r="E6" s="150" t="s">
        <v>39</v>
      </c>
      <c r="F6" s="151">
        <v>0</v>
      </c>
      <c r="G6" s="261">
        <v>0</v>
      </c>
      <c r="H6" s="262">
        <v>0</v>
      </c>
      <c r="I6" s="261">
        <v>0</v>
      </c>
      <c r="J6" s="153" t="s">
        <v>44</v>
      </c>
    </row>
    <row r="7" spans="1:10" ht="26.45">
      <c r="A7" s="154"/>
      <c r="B7" s="154"/>
      <c r="C7" s="155" t="s">
        <v>45</v>
      </c>
      <c r="D7" s="292" t="s">
        <v>38</v>
      </c>
      <c r="E7" s="150" t="s">
        <v>39</v>
      </c>
      <c r="F7" s="151">
        <v>0</v>
      </c>
      <c r="G7" s="261">
        <v>0</v>
      </c>
      <c r="H7" s="262">
        <v>0</v>
      </c>
      <c r="I7" s="261">
        <v>0</v>
      </c>
      <c r="J7" s="153" t="s">
        <v>46</v>
      </c>
    </row>
    <row r="8" spans="1:10" ht="15">
      <c r="A8" s="156" t="s">
        <v>47</v>
      </c>
      <c r="B8" s="157" t="s">
        <v>48</v>
      </c>
      <c r="C8" s="158" t="s">
        <v>49</v>
      </c>
      <c r="D8" s="307"/>
      <c r="E8" s="159"/>
      <c r="F8" s="160"/>
      <c r="G8" s="263"/>
      <c r="H8" s="263"/>
      <c r="I8" s="263"/>
      <c r="J8" s="162"/>
    </row>
    <row r="9" spans="1:10" ht="13.9" customHeight="1">
      <c r="A9" s="156" t="s">
        <v>47</v>
      </c>
      <c r="B9" s="163" t="s">
        <v>50</v>
      </c>
      <c r="C9" s="158" t="s">
        <v>51</v>
      </c>
      <c r="D9" s="308"/>
      <c r="E9" s="164"/>
      <c r="F9" s="165"/>
      <c r="G9" s="264"/>
      <c r="H9" s="264"/>
      <c r="I9" s="264"/>
      <c r="J9" s="166"/>
    </row>
    <row r="10" spans="1:10" ht="15">
      <c r="A10" s="156" t="s">
        <v>47</v>
      </c>
      <c r="B10" s="157" t="s">
        <v>52</v>
      </c>
      <c r="C10" s="158" t="s">
        <v>53</v>
      </c>
      <c r="D10" s="307"/>
      <c r="E10" s="159"/>
      <c r="F10" s="160"/>
      <c r="G10" s="263"/>
      <c r="H10" s="263"/>
      <c r="I10" s="263"/>
      <c r="J10" s="162"/>
    </row>
    <row r="11" spans="1:10" ht="13.9" customHeight="1">
      <c r="A11" s="156" t="s">
        <v>47</v>
      </c>
      <c r="B11" s="163" t="s">
        <v>54</v>
      </c>
      <c r="C11" s="167" t="s">
        <v>55</v>
      </c>
      <c r="D11" s="309" t="s">
        <v>38</v>
      </c>
      <c r="E11" s="150" t="s">
        <v>39</v>
      </c>
      <c r="F11" s="151">
        <v>0</v>
      </c>
      <c r="G11" s="261">
        <v>0</v>
      </c>
      <c r="H11" s="262">
        <v>0</v>
      </c>
      <c r="I11" s="261">
        <v>0</v>
      </c>
      <c r="J11" s="168" t="s">
        <v>56</v>
      </c>
    </row>
    <row r="12" spans="1:10" ht="13.9" customHeight="1">
      <c r="A12" s="156" t="s">
        <v>47</v>
      </c>
      <c r="B12" s="163" t="s">
        <v>57</v>
      </c>
      <c r="C12" s="167" t="s">
        <v>58</v>
      </c>
      <c r="D12" s="309" t="s">
        <v>38</v>
      </c>
      <c r="E12" s="150" t="s">
        <v>39</v>
      </c>
      <c r="F12" s="151">
        <v>0</v>
      </c>
      <c r="G12" s="261">
        <v>0</v>
      </c>
      <c r="H12" s="262">
        <v>0</v>
      </c>
      <c r="I12" s="261">
        <v>0</v>
      </c>
      <c r="J12" s="168" t="s">
        <v>59</v>
      </c>
    </row>
    <row r="13" spans="1:10" ht="45.75" customHeight="1">
      <c r="A13" s="156" t="s">
        <v>47</v>
      </c>
      <c r="B13" s="157" t="s">
        <v>60</v>
      </c>
      <c r="C13" s="169" t="s">
        <v>61</v>
      </c>
      <c r="D13" s="307"/>
      <c r="E13" s="159"/>
      <c r="F13" s="160"/>
      <c r="G13" s="263"/>
      <c r="H13" s="263"/>
      <c r="I13" s="263"/>
      <c r="J13" s="162"/>
    </row>
    <row r="14" spans="1:10" ht="13.9" customHeight="1">
      <c r="A14" s="156" t="s">
        <v>47</v>
      </c>
      <c r="B14" s="163" t="s">
        <v>62</v>
      </c>
      <c r="C14" s="167" t="s">
        <v>63</v>
      </c>
      <c r="D14" s="309" t="s">
        <v>38</v>
      </c>
      <c r="E14" s="150" t="s">
        <v>39</v>
      </c>
      <c r="F14" s="151">
        <v>0</v>
      </c>
      <c r="G14" s="261">
        <v>0</v>
      </c>
      <c r="H14" s="262">
        <v>0</v>
      </c>
      <c r="I14" s="261">
        <v>0</v>
      </c>
      <c r="J14" s="168" t="s">
        <v>59</v>
      </c>
    </row>
    <row r="15" spans="1:10" ht="13.9" customHeight="1">
      <c r="A15" s="156" t="s">
        <v>47</v>
      </c>
      <c r="B15" s="163" t="s">
        <v>64</v>
      </c>
      <c r="C15" s="167" t="s">
        <v>65</v>
      </c>
      <c r="D15" s="309" t="s">
        <v>38</v>
      </c>
      <c r="E15" s="150" t="s">
        <v>39</v>
      </c>
      <c r="F15" s="151">
        <v>0</v>
      </c>
      <c r="G15" s="261">
        <v>0</v>
      </c>
      <c r="H15" s="262">
        <v>0</v>
      </c>
      <c r="I15" s="261">
        <v>0</v>
      </c>
      <c r="J15" s="168" t="s">
        <v>66</v>
      </c>
    </row>
    <row r="16" spans="1:10" ht="13.9" customHeight="1">
      <c r="A16" s="156" t="s">
        <v>47</v>
      </c>
      <c r="B16" s="163" t="s">
        <v>67</v>
      </c>
      <c r="C16" s="167" t="s">
        <v>68</v>
      </c>
      <c r="D16" s="309" t="s">
        <v>38</v>
      </c>
      <c r="E16" s="150" t="s">
        <v>39</v>
      </c>
      <c r="F16" s="151">
        <v>0</v>
      </c>
      <c r="G16" s="261">
        <v>0</v>
      </c>
      <c r="H16" s="262">
        <v>0</v>
      </c>
      <c r="I16" s="261">
        <v>0</v>
      </c>
      <c r="J16" s="168" t="s">
        <v>56</v>
      </c>
    </row>
    <row r="17" spans="1:10" ht="13.9" customHeight="1">
      <c r="A17" s="156" t="s">
        <v>47</v>
      </c>
      <c r="B17" s="163" t="s">
        <v>69</v>
      </c>
      <c r="C17" s="167" t="s">
        <v>70</v>
      </c>
      <c r="D17" s="309" t="s">
        <v>38</v>
      </c>
      <c r="E17" s="150" t="s">
        <v>39</v>
      </c>
      <c r="F17" s="151">
        <v>0</v>
      </c>
      <c r="G17" s="261">
        <v>0</v>
      </c>
      <c r="H17" s="262">
        <v>0</v>
      </c>
      <c r="I17" s="261">
        <v>0</v>
      </c>
      <c r="J17" s="168" t="s">
        <v>71</v>
      </c>
    </row>
    <row r="18" spans="1:10" ht="13.9" customHeight="1">
      <c r="A18" s="156" t="s">
        <v>47</v>
      </c>
      <c r="B18" s="163" t="s">
        <v>72</v>
      </c>
      <c r="C18" s="167" t="s">
        <v>73</v>
      </c>
      <c r="D18" s="309" t="s">
        <v>38</v>
      </c>
      <c r="E18" s="150" t="s">
        <v>39</v>
      </c>
      <c r="F18" s="151">
        <v>0</v>
      </c>
      <c r="G18" s="261">
        <v>0</v>
      </c>
      <c r="H18" s="262">
        <v>0</v>
      </c>
      <c r="I18" s="261">
        <v>0</v>
      </c>
      <c r="J18" s="168" t="s">
        <v>44</v>
      </c>
    </row>
    <row r="19" spans="1:10" ht="13.9" customHeight="1">
      <c r="A19" s="156" t="s">
        <v>47</v>
      </c>
      <c r="B19" s="163" t="s">
        <v>74</v>
      </c>
      <c r="C19" s="167" t="s">
        <v>75</v>
      </c>
      <c r="D19" s="309" t="s">
        <v>38</v>
      </c>
      <c r="E19" s="150" t="s">
        <v>39</v>
      </c>
      <c r="F19" s="151">
        <v>0</v>
      </c>
      <c r="G19" s="261">
        <v>0</v>
      </c>
      <c r="H19" s="262">
        <v>0</v>
      </c>
      <c r="I19" s="261">
        <v>0</v>
      </c>
      <c r="J19" s="168" t="s">
        <v>76</v>
      </c>
    </row>
    <row r="20" spans="1:10" ht="13.9" customHeight="1">
      <c r="A20" s="156" t="s">
        <v>77</v>
      </c>
      <c r="B20" s="157">
        <v>1</v>
      </c>
      <c r="C20" s="170" t="s">
        <v>78</v>
      </c>
      <c r="D20" s="307"/>
      <c r="E20" s="159"/>
      <c r="F20" s="171"/>
      <c r="G20" s="265"/>
      <c r="H20" s="265"/>
      <c r="I20" s="265"/>
      <c r="J20" s="162"/>
    </row>
    <row r="21" spans="1:10" ht="26.45">
      <c r="A21" s="156" t="s">
        <v>77</v>
      </c>
      <c r="B21" s="157" t="s">
        <v>79</v>
      </c>
      <c r="C21" s="172" t="s">
        <v>80</v>
      </c>
      <c r="D21" s="310" t="s">
        <v>38</v>
      </c>
      <c r="E21" s="150" t="s">
        <v>39</v>
      </c>
      <c r="F21" s="151">
        <v>0</v>
      </c>
      <c r="G21" s="261">
        <v>0</v>
      </c>
      <c r="H21" s="262">
        <v>0</v>
      </c>
      <c r="I21" s="261">
        <v>0</v>
      </c>
      <c r="J21" s="173" t="s">
        <v>56</v>
      </c>
    </row>
    <row r="22" spans="1:10" ht="15">
      <c r="A22" s="156" t="s">
        <v>77</v>
      </c>
      <c r="B22" s="157" t="s">
        <v>81</v>
      </c>
      <c r="C22" s="172" t="s">
        <v>82</v>
      </c>
      <c r="D22" s="310" t="s">
        <v>38</v>
      </c>
      <c r="E22" s="150" t="s">
        <v>39</v>
      </c>
      <c r="F22" s="151">
        <v>0</v>
      </c>
      <c r="G22" s="261">
        <v>0</v>
      </c>
      <c r="H22" s="262">
        <v>0</v>
      </c>
      <c r="I22" s="261">
        <v>0</v>
      </c>
      <c r="J22" s="173" t="s">
        <v>56</v>
      </c>
    </row>
    <row r="23" spans="1:10" ht="13.9" customHeight="1">
      <c r="A23" s="156" t="s">
        <v>77</v>
      </c>
      <c r="B23" s="157">
        <v>2</v>
      </c>
      <c r="C23" s="170" t="s">
        <v>83</v>
      </c>
      <c r="D23" s="307"/>
      <c r="E23" s="159"/>
      <c r="F23" s="160"/>
      <c r="G23" s="263"/>
      <c r="H23" s="263"/>
      <c r="I23" s="263"/>
      <c r="J23" s="162"/>
    </row>
    <row r="24" spans="1:10" ht="13.9" customHeight="1">
      <c r="A24" s="156" t="s">
        <v>77</v>
      </c>
      <c r="B24" s="157" t="s">
        <v>60</v>
      </c>
      <c r="C24" s="170" t="s">
        <v>84</v>
      </c>
      <c r="D24" s="311"/>
      <c r="E24" s="159"/>
      <c r="F24" s="160"/>
      <c r="G24" s="263"/>
      <c r="H24" s="263"/>
      <c r="I24" s="263"/>
      <c r="J24" s="174"/>
    </row>
    <row r="25" spans="1:10" ht="15">
      <c r="A25" s="156" t="s">
        <v>77</v>
      </c>
      <c r="B25" s="157" t="s">
        <v>62</v>
      </c>
      <c r="C25" s="172" t="s">
        <v>85</v>
      </c>
      <c r="D25" s="312" t="s">
        <v>38</v>
      </c>
      <c r="E25" s="150" t="s">
        <v>39</v>
      </c>
      <c r="F25" s="151">
        <v>0</v>
      </c>
      <c r="G25" s="261">
        <v>0</v>
      </c>
      <c r="H25" s="262">
        <v>0</v>
      </c>
      <c r="I25" s="261">
        <v>0</v>
      </c>
      <c r="J25" s="175" t="s">
        <v>59</v>
      </c>
    </row>
    <row r="26" spans="1:10" ht="13.9" customHeight="1">
      <c r="A26" s="156" t="s">
        <v>86</v>
      </c>
      <c r="B26" s="157" t="s">
        <v>87</v>
      </c>
      <c r="C26" s="176" t="s">
        <v>88</v>
      </c>
      <c r="D26" s="313"/>
      <c r="E26" s="164"/>
      <c r="F26" s="165"/>
      <c r="G26" s="264"/>
      <c r="H26" s="264"/>
      <c r="I26" s="264"/>
      <c r="J26" s="166"/>
    </row>
    <row r="27" spans="1:10" ht="13.9" customHeight="1">
      <c r="A27" s="156" t="s">
        <v>86</v>
      </c>
      <c r="B27" s="157" t="s">
        <v>79</v>
      </c>
      <c r="C27" s="177" t="s">
        <v>89</v>
      </c>
      <c r="D27" s="314"/>
      <c r="E27" s="178"/>
      <c r="F27" s="179"/>
      <c r="G27" s="266"/>
      <c r="H27" s="266"/>
      <c r="I27" s="266"/>
      <c r="J27" s="168"/>
    </row>
    <row r="28" spans="1:10" ht="13.9" customHeight="1">
      <c r="A28" s="156" t="s">
        <v>86</v>
      </c>
      <c r="B28" s="157" t="s">
        <v>90</v>
      </c>
      <c r="C28" s="180" t="s">
        <v>91</v>
      </c>
      <c r="D28" s="315" t="s">
        <v>38</v>
      </c>
      <c r="E28" s="150" t="s">
        <v>39</v>
      </c>
      <c r="F28" s="151">
        <v>0</v>
      </c>
      <c r="G28" s="261">
        <v>0</v>
      </c>
      <c r="H28" s="262">
        <v>0</v>
      </c>
      <c r="I28" s="261">
        <v>0</v>
      </c>
      <c r="J28" s="173" t="s">
        <v>59</v>
      </c>
    </row>
    <row r="29" spans="1:10" ht="13.9" customHeight="1">
      <c r="A29" s="156" t="s">
        <v>86</v>
      </c>
      <c r="B29" s="157" t="s">
        <v>81</v>
      </c>
      <c r="C29" s="177" t="s">
        <v>92</v>
      </c>
      <c r="D29" s="314"/>
      <c r="E29" s="178"/>
      <c r="F29" s="179"/>
      <c r="G29" s="266"/>
      <c r="H29" s="266"/>
      <c r="I29" s="266"/>
      <c r="J29" s="168"/>
    </row>
    <row r="30" spans="1:10" ht="13.9" customHeight="1">
      <c r="A30" s="156" t="s">
        <v>86</v>
      </c>
      <c r="B30" s="157" t="s">
        <v>93</v>
      </c>
      <c r="C30" s="180" t="s">
        <v>94</v>
      </c>
      <c r="D30" s="315" t="s">
        <v>38</v>
      </c>
      <c r="E30" s="150" t="s">
        <v>39</v>
      </c>
      <c r="F30" s="151">
        <v>0</v>
      </c>
      <c r="G30" s="261">
        <v>0</v>
      </c>
      <c r="H30" s="262">
        <v>0</v>
      </c>
      <c r="I30" s="261">
        <v>0</v>
      </c>
      <c r="J30" s="173" t="s">
        <v>59</v>
      </c>
    </row>
    <row r="31" spans="1:10" ht="13.5" customHeight="1">
      <c r="A31" s="156" t="s">
        <v>86</v>
      </c>
      <c r="B31" s="157" t="s">
        <v>95</v>
      </c>
      <c r="C31" s="180" t="s">
        <v>96</v>
      </c>
      <c r="D31" s="315" t="s">
        <v>38</v>
      </c>
      <c r="E31" s="150" t="s">
        <v>39</v>
      </c>
      <c r="F31" s="151">
        <v>0</v>
      </c>
      <c r="G31" s="261">
        <v>0</v>
      </c>
      <c r="H31" s="262">
        <v>0</v>
      </c>
      <c r="I31" s="261">
        <v>0</v>
      </c>
      <c r="J31" s="173" t="s">
        <v>59</v>
      </c>
    </row>
    <row r="32" spans="1:10" ht="13.9" customHeight="1">
      <c r="A32" s="156" t="s">
        <v>86</v>
      </c>
      <c r="B32" s="157" t="s">
        <v>97</v>
      </c>
      <c r="C32" s="180" t="s">
        <v>98</v>
      </c>
      <c r="D32" s="315" t="s">
        <v>38</v>
      </c>
      <c r="E32" s="150" t="s">
        <v>39</v>
      </c>
      <c r="F32" s="151">
        <v>0</v>
      </c>
      <c r="G32" s="261">
        <v>0</v>
      </c>
      <c r="H32" s="262">
        <v>0</v>
      </c>
      <c r="I32" s="261">
        <v>0</v>
      </c>
      <c r="J32" s="173" t="s">
        <v>59</v>
      </c>
    </row>
    <row r="33" spans="1:10" ht="17.45">
      <c r="A33" s="145" t="s">
        <v>99</v>
      </c>
      <c r="B33" s="145"/>
      <c r="C33" s="146"/>
      <c r="D33" s="316"/>
      <c r="E33" s="181"/>
      <c r="F33" s="182"/>
      <c r="G33" s="267"/>
      <c r="H33" s="267"/>
      <c r="I33" s="267"/>
      <c r="J33" s="183"/>
    </row>
    <row r="34" spans="1:10" ht="15">
      <c r="A34" s="185"/>
      <c r="B34" s="186"/>
      <c r="C34" s="184" t="s">
        <v>100</v>
      </c>
      <c r="D34" s="317" t="s">
        <v>38</v>
      </c>
      <c r="E34" s="150" t="s">
        <v>39</v>
      </c>
      <c r="F34" s="151">
        <v>0</v>
      </c>
      <c r="G34" s="261">
        <v>0</v>
      </c>
      <c r="H34" s="269">
        <v>0</v>
      </c>
      <c r="I34" s="261">
        <v>0</v>
      </c>
      <c r="J34" s="187" t="s">
        <v>40</v>
      </c>
    </row>
    <row r="35" spans="1:10" ht="28.15">
      <c r="A35" s="185"/>
      <c r="B35" s="186"/>
      <c r="C35" s="188" t="s">
        <v>101</v>
      </c>
      <c r="D35" s="318" t="s">
        <v>38</v>
      </c>
      <c r="E35" s="150" t="s">
        <v>39</v>
      </c>
      <c r="F35" s="151">
        <v>0</v>
      </c>
      <c r="G35" s="261">
        <v>0</v>
      </c>
      <c r="H35" s="269">
        <v>0</v>
      </c>
      <c r="I35" s="261">
        <v>0</v>
      </c>
      <c r="J35" s="153" t="s">
        <v>46</v>
      </c>
    </row>
    <row r="36" spans="1:10" ht="28.15">
      <c r="A36" s="185"/>
      <c r="B36" s="186"/>
      <c r="C36" s="188" t="s">
        <v>102</v>
      </c>
      <c r="D36" s="318" t="s">
        <v>38</v>
      </c>
      <c r="E36" s="150" t="s">
        <v>39</v>
      </c>
      <c r="F36" s="151">
        <v>0</v>
      </c>
      <c r="G36" s="261">
        <v>0</v>
      </c>
      <c r="H36" s="269">
        <v>0</v>
      </c>
      <c r="I36" s="261">
        <v>0</v>
      </c>
      <c r="J36" s="153" t="s">
        <v>44</v>
      </c>
    </row>
    <row r="37" spans="1:10" ht="13.9" customHeight="1">
      <c r="A37" s="189" t="s">
        <v>86</v>
      </c>
      <c r="B37" s="190" t="s">
        <v>103</v>
      </c>
      <c r="C37" s="191" t="s">
        <v>104</v>
      </c>
      <c r="D37" s="319"/>
      <c r="E37" s="192"/>
      <c r="F37" s="193"/>
      <c r="G37" s="270"/>
      <c r="H37" s="270"/>
      <c r="I37" s="270"/>
      <c r="J37" s="173"/>
    </row>
    <row r="38" spans="1:10" ht="55.15">
      <c r="A38" s="189" t="s">
        <v>86</v>
      </c>
      <c r="B38" s="190" t="s">
        <v>105</v>
      </c>
      <c r="C38" s="191" t="s">
        <v>106</v>
      </c>
      <c r="D38" s="319" t="s">
        <v>38</v>
      </c>
      <c r="E38" s="150" t="s">
        <v>39</v>
      </c>
      <c r="F38" s="151">
        <v>0</v>
      </c>
      <c r="G38" s="261">
        <v>0</v>
      </c>
      <c r="H38" s="269">
        <v>0</v>
      </c>
      <c r="I38" s="261">
        <v>0</v>
      </c>
      <c r="J38" s="173" t="s">
        <v>59</v>
      </c>
    </row>
    <row r="39" spans="1:10" ht="41.45">
      <c r="A39" s="189" t="s">
        <v>86</v>
      </c>
      <c r="B39" s="190" t="s">
        <v>107</v>
      </c>
      <c r="C39" s="191" t="s">
        <v>108</v>
      </c>
      <c r="D39" s="319" t="s">
        <v>38</v>
      </c>
      <c r="E39" s="150" t="s">
        <v>39</v>
      </c>
      <c r="F39" s="151">
        <v>0</v>
      </c>
      <c r="G39" s="261">
        <v>0</v>
      </c>
      <c r="H39" s="269">
        <v>0</v>
      </c>
      <c r="I39" s="261">
        <v>0</v>
      </c>
      <c r="J39" s="173" t="s">
        <v>59</v>
      </c>
    </row>
    <row r="40" spans="1:10" ht="41.45">
      <c r="A40" s="189" t="s">
        <v>86</v>
      </c>
      <c r="B40" s="190" t="s">
        <v>109</v>
      </c>
      <c r="C40" s="191" t="s">
        <v>110</v>
      </c>
      <c r="D40" s="319" t="s">
        <v>38</v>
      </c>
      <c r="E40" s="150" t="s">
        <v>39</v>
      </c>
      <c r="F40" s="151">
        <v>0</v>
      </c>
      <c r="G40" s="261">
        <v>0</v>
      </c>
      <c r="H40" s="269">
        <v>0</v>
      </c>
      <c r="I40" s="261">
        <v>0</v>
      </c>
      <c r="J40" s="173" t="s">
        <v>59</v>
      </c>
    </row>
    <row r="41" spans="1:10" ht="15">
      <c r="A41" s="189" t="s">
        <v>86</v>
      </c>
      <c r="B41" s="190" t="s">
        <v>111</v>
      </c>
      <c r="C41" s="194" t="s">
        <v>112</v>
      </c>
      <c r="D41" s="319"/>
      <c r="E41" s="192"/>
      <c r="F41" s="193"/>
      <c r="G41" s="270"/>
      <c r="H41" s="270"/>
      <c r="I41" s="270"/>
      <c r="J41" s="173"/>
    </row>
    <row r="42" spans="1:10" ht="27.6">
      <c r="A42" s="189" t="s">
        <v>86</v>
      </c>
      <c r="B42" s="190" t="s">
        <v>113</v>
      </c>
      <c r="C42" s="191" t="s">
        <v>114</v>
      </c>
      <c r="D42" s="319" t="s">
        <v>38</v>
      </c>
      <c r="E42" s="150" t="s">
        <v>39</v>
      </c>
      <c r="F42" s="151">
        <v>0</v>
      </c>
      <c r="G42" s="261">
        <v>0</v>
      </c>
      <c r="H42" s="269">
        <v>0</v>
      </c>
      <c r="I42" s="261">
        <v>0</v>
      </c>
      <c r="J42" s="173" t="s">
        <v>59</v>
      </c>
    </row>
    <row r="43" spans="1:10" ht="41.45">
      <c r="A43" s="189" t="s">
        <v>86</v>
      </c>
      <c r="B43" s="190" t="s">
        <v>115</v>
      </c>
      <c r="C43" s="191" t="s">
        <v>116</v>
      </c>
      <c r="D43" s="319" t="s">
        <v>38</v>
      </c>
      <c r="E43" s="150" t="s">
        <v>39</v>
      </c>
      <c r="F43" s="151">
        <v>0</v>
      </c>
      <c r="G43" s="261">
        <v>0</v>
      </c>
      <c r="H43" s="269">
        <v>0</v>
      </c>
      <c r="I43" s="261">
        <v>0</v>
      </c>
      <c r="J43" s="173" t="s">
        <v>59</v>
      </c>
    </row>
    <row r="44" spans="1:10" ht="41.45">
      <c r="A44" s="189" t="s">
        <v>86</v>
      </c>
      <c r="B44" s="190" t="s">
        <v>117</v>
      </c>
      <c r="C44" s="191" t="s">
        <v>118</v>
      </c>
      <c r="D44" s="320" t="s">
        <v>38</v>
      </c>
      <c r="E44" s="150" t="s">
        <v>39</v>
      </c>
      <c r="F44" s="151">
        <v>0</v>
      </c>
      <c r="G44" s="261">
        <v>0</v>
      </c>
      <c r="H44" s="271">
        <v>0</v>
      </c>
      <c r="I44" s="261">
        <v>0</v>
      </c>
      <c r="J44" s="175" t="s">
        <v>59</v>
      </c>
    </row>
    <row r="45" spans="1:10" ht="41.45">
      <c r="A45" s="189" t="s">
        <v>86</v>
      </c>
      <c r="B45" s="190" t="s">
        <v>119</v>
      </c>
      <c r="C45" s="191" t="s">
        <v>120</v>
      </c>
      <c r="D45" s="320" t="s">
        <v>38</v>
      </c>
      <c r="E45" s="150" t="s">
        <v>39</v>
      </c>
      <c r="F45" s="151">
        <v>0</v>
      </c>
      <c r="G45" s="261">
        <v>0</v>
      </c>
      <c r="H45" s="271">
        <v>0</v>
      </c>
      <c r="I45" s="261">
        <v>0</v>
      </c>
      <c r="J45" s="175" t="s">
        <v>59</v>
      </c>
    </row>
    <row r="46" spans="1:10" ht="27.6">
      <c r="A46" s="189" t="s">
        <v>86</v>
      </c>
      <c r="B46" s="190" t="s">
        <v>121</v>
      </c>
      <c r="C46" s="195" t="s">
        <v>122</v>
      </c>
      <c r="D46" s="321" t="s">
        <v>38</v>
      </c>
      <c r="E46" s="150" t="s">
        <v>39</v>
      </c>
      <c r="F46" s="151">
        <v>0</v>
      </c>
      <c r="G46" s="261">
        <v>0</v>
      </c>
      <c r="H46" s="269">
        <v>0</v>
      </c>
      <c r="I46" s="261">
        <v>0</v>
      </c>
      <c r="J46" s="168" t="s">
        <v>59</v>
      </c>
    </row>
    <row r="47" spans="1:10" ht="15">
      <c r="A47" s="189" t="s">
        <v>77</v>
      </c>
      <c r="B47" s="190" t="s">
        <v>123</v>
      </c>
      <c r="C47" s="196" t="s">
        <v>124</v>
      </c>
      <c r="D47" s="322" t="s">
        <v>38</v>
      </c>
      <c r="E47" s="150" t="s">
        <v>39</v>
      </c>
      <c r="F47" s="151">
        <v>0</v>
      </c>
      <c r="G47" s="261">
        <v>0</v>
      </c>
      <c r="H47" s="272" t="s">
        <v>125</v>
      </c>
      <c r="I47" s="261">
        <v>0</v>
      </c>
      <c r="J47" s="197" t="s">
        <v>59</v>
      </c>
    </row>
    <row r="48" spans="1:10" ht="13.9" customHeight="1">
      <c r="A48" s="189" t="s">
        <v>86</v>
      </c>
      <c r="B48" s="190" t="s">
        <v>126</v>
      </c>
      <c r="C48" s="198" t="s">
        <v>127</v>
      </c>
      <c r="D48" s="323"/>
      <c r="E48" s="199"/>
      <c r="F48" s="200"/>
      <c r="G48" s="273"/>
      <c r="H48" s="273"/>
      <c r="I48" s="273"/>
      <c r="J48" s="166"/>
    </row>
    <row r="49" spans="1:10" ht="13.9" customHeight="1">
      <c r="A49" s="189" t="s">
        <v>86</v>
      </c>
      <c r="B49" s="190" t="s">
        <v>128</v>
      </c>
      <c r="C49" s="201" t="s">
        <v>129</v>
      </c>
      <c r="D49" s="322" t="s">
        <v>38</v>
      </c>
      <c r="E49" s="150" t="s">
        <v>39</v>
      </c>
      <c r="F49" s="151">
        <v>0</v>
      </c>
      <c r="G49" s="261">
        <v>0</v>
      </c>
      <c r="H49" s="274">
        <v>0</v>
      </c>
      <c r="I49" s="261">
        <v>0</v>
      </c>
      <c r="J49" s="197" t="s">
        <v>59</v>
      </c>
    </row>
    <row r="50" spans="1:10" ht="13.9" customHeight="1">
      <c r="A50" s="189" t="s">
        <v>86</v>
      </c>
      <c r="B50" s="190" t="s">
        <v>130</v>
      </c>
      <c r="C50" s="201" t="s">
        <v>131</v>
      </c>
      <c r="D50" s="322" t="s">
        <v>38</v>
      </c>
      <c r="E50" s="150" t="s">
        <v>39</v>
      </c>
      <c r="F50" s="151">
        <v>0</v>
      </c>
      <c r="G50" s="261">
        <v>0</v>
      </c>
      <c r="H50" s="274">
        <v>0</v>
      </c>
      <c r="I50" s="261">
        <v>0</v>
      </c>
      <c r="J50" s="197" t="s">
        <v>59</v>
      </c>
    </row>
    <row r="51" spans="1:10" ht="17.45">
      <c r="A51" s="145" t="s">
        <v>132</v>
      </c>
      <c r="B51" s="145"/>
      <c r="C51" s="146"/>
      <c r="D51" s="316"/>
      <c r="E51" s="181"/>
      <c r="F51" s="182"/>
      <c r="G51" s="267"/>
      <c r="H51" s="267"/>
      <c r="I51" s="267"/>
      <c r="J51" s="183"/>
    </row>
    <row r="52" spans="1:10" ht="15">
      <c r="A52" s="185"/>
      <c r="B52" s="186"/>
      <c r="C52" s="184" t="s">
        <v>133</v>
      </c>
      <c r="D52" s="317" t="s">
        <v>38</v>
      </c>
      <c r="E52" s="150" t="s">
        <v>39</v>
      </c>
      <c r="F52" s="151">
        <v>0</v>
      </c>
      <c r="G52" s="261">
        <v>0</v>
      </c>
      <c r="H52" s="269">
        <v>0</v>
      </c>
      <c r="I52" s="261">
        <v>0</v>
      </c>
      <c r="J52" s="187" t="s">
        <v>40</v>
      </c>
    </row>
    <row r="53" spans="1:10" ht="28.15">
      <c r="A53" s="185"/>
      <c r="B53" s="186"/>
      <c r="C53" s="202" t="s">
        <v>134</v>
      </c>
      <c r="D53" s="324" t="s">
        <v>38</v>
      </c>
      <c r="E53" s="150" t="s">
        <v>39</v>
      </c>
      <c r="F53" s="151">
        <v>0</v>
      </c>
      <c r="G53" s="261">
        <v>0</v>
      </c>
      <c r="H53" s="269">
        <v>0</v>
      </c>
      <c r="I53" s="261">
        <v>0</v>
      </c>
      <c r="J53" s="153" t="s">
        <v>46</v>
      </c>
    </row>
    <row r="54" spans="1:10" ht="17.45">
      <c r="A54" s="145" t="s">
        <v>135</v>
      </c>
      <c r="B54" s="145"/>
      <c r="C54" s="146"/>
      <c r="D54" s="316"/>
      <c r="E54" s="181"/>
      <c r="F54" s="182"/>
      <c r="G54" s="267"/>
      <c r="H54" s="267"/>
      <c r="I54" s="267"/>
      <c r="J54" s="183"/>
    </row>
    <row r="55" spans="1:10" ht="13.9" customHeight="1">
      <c r="A55" s="189" t="s">
        <v>77</v>
      </c>
      <c r="B55" s="190" t="s">
        <v>136</v>
      </c>
      <c r="C55" s="203" t="s">
        <v>137</v>
      </c>
      <c r="D55" s="325"/>
      <c r="E55" s="204"/>
      <c r="F55" s="205"/>
      <c r="G55" s="275"/>
      <c r="H55" s="275"/>
      <c r="I55" s="275"/>
      <c r="J55" s="162"/>
    </row>
    <row r="56" spans="1:10" ht="15">
      <c r="A56" s="189" t="s">
        <v>77</v>
      </c>
      <c r="B56" s="190" t="s">
        <v>138</v>
      </c>
      <c r="C56" s="206" t="s">
        <v>139</v>
      </c>
      <c r="D56" s="320" t="s">
        <v>38</v>
      </c>
      <c r="E56" s="150" t="s">
        <v>39</v>
      </c>
      <c r="F56" s="151">
        <v>0</v>
      </c>
      <c r="G56" s="261">
        <v>0</v>
      </c>
      <c r="H56" s="269">
        <v>0</v>
      </c>
      <c r="I56" s="261">
        <v>0</v>
      </c>
      <c r="J56" s="175" t="s">
        <v>140</v>
      </c>
    </row>
    <row r="57" spans="1:10" ht="15">
      <c r="A57" s="189" t="s">
        <v>77</v>
      </c>
      <c r="B57" s="190" t="s">
        <v>141</v>
      </c>
      <c r="C57" s="206" t="s">
        <v>142</v>
      </c>
      <c r="D57" s="320" t="s">
        <v>38</v>
      </c>
      <c r="E57" s="150" t="s">
        <v>39</v>
      </c>
      <c r="F57" s="151">
        <v>0</v>
      </c>
      <c r="G57" s="261">
        <v>0</v>
      </c>
      <c r="H57" s="269">
        <v>0</v>
      </c>
      <c r="I57" s="261">
        <v>0</v>
      </c>
      <c r="J57" s="175" t="s">
        <v>140</v>
      </c>
    </row>
    <row r="58" spans="1:10" ht="15">
      <c r="A58" s="189" t="s">
        <v>77</v>
      </c>
      <c r="B58" s="190" t="s">
        <v>143</v>
      </c>
      <c r="C58" s="206" t="s">
        <v>144</v>
      </c>
      <c r="D58" s="320" t="s">
        <v>38</v>
      </c>
      <c r="E58" s="150" t="s">
        <v>39</v>
      </c>
      <c r="F58" s="151">
        <v>0</v>
      </c>
      <c r="G58" s="261">
        <v>0</v>
      </c>
      <c r="H58" s="269">
        <v>0</v>
      </c>
      <c r="I58" s="261">
        <v>0</v>
      </c>
      <c r="J58" s="175" t="s">
        <v>140</v>
      </c>
    </row>
    <row r="59" spans="1:10" ht="27.6">
      <c r="A59" s="189" t="s">
        <v>86</v>
      </c>
      <c r="B59" s="190" t="s">
        <v>145</v>
      </c>
      <c r="C59" s="201" t="s">
        <v>146</v>
      </c>
      <c r="D59" s="321" t="s">
        <v>38</v>
      </c>
      <c r="E59" s="150" t="s">
        <v>39</v>
      </c>
      <c r="F59" s="151">
        <v>0</v>
      </c>
      <c r="G59" s="261">
        <v>0</v>
      </c>
      <c r="H59" s="269">
        <v>0</v>
      </c>
      <c r="I59" s="261">
        <v>0</v>
      </c>
      <c r="J59" s="168" t="s">
        <v>140</v>
      </c>
    </row>
    <row r="60" spans="1:10" ht="31.15" customHeight="1">
      <c r="A60" s="189" t="s">
        <v>77</v>
      </c>
      <c r="B60" s="190" t="s">
        <v>64</v>
      </c>
      <c r="C60" s="194" t="s">
        <v>147</v>
      </c>
      <c r="D60" s="326" t="s">
        <v>38</v>
      </c>
      <c r="E60" s="150" t="s">
        <v>39</v>
      </c>
      <c r="F60" s="151">
        <v>0</v>
      </c>
      <c r="G60" s="261">
        <v>0</v>
      </c>
      <c r="H60" s="269">
        <v>0</v>
      </c>
      <c r="I60" s="261">
        <v>0</v>
      </c>
      <c r="J60" s="168" t="s">
        <v>148</v>
      </c>
    </row>
    <row r="61" spans="1:10" ht="27.6">
      <c r="A61" s="189" t="s">
        <v>47</v>
      </c>
      <c r="B61" s="190" t="s">
        <v>149</v>
      </c>
      <c r="C61" s="194" t="s">
        <v>150</v>
      </c>
      <c r="D61" s="326" t="s">
        <v>38</v>
      </c>
      <c r="E61" s="150" t="s">
        <v>39</v>
      </c>
      <c r="F61" s="151">
        <v>0</v>
      </c>
      <c r="G61" s="261">
        <v>0</v>
      </c>
      <c r="H61" s="269">
        <v>0</v>
      </c>
      <c r="I61" s="261">
        <v>0</v>
      </c>
      <c r="J61" s="168" t="s">
        <v>148</v>
      </c>
    </row>
    <row r="62" spans="1:10" ht="21.6" customHeight="1">
      <c r="A62" s="189" t="s">
        <v>47</v>
      </c>
      <c r="B62" s="190" t="s">
        <v>151</v>
      </c>
      <c r="C62" s="207" t="s">
        <v>152</v>
      </c>
      <c r="D62" s="327"/>
      <c r="E62" s="208"/>
      <c r="F62" s="200"/>
      <c r="G62" s="276"/>
      <c r="H62" s="276"/>
      <c r="I62" s="276"/>
      <c r="J62" s="209"/>
    </row>
    <row r="63" spans="1:10" ht="15">
      <c r="A63" s="189" t="s">
        <v>47</v>
      </c>
      <c r="B63" s="190" t="s">
        <v>153</v>
      </c>
      <c r="C63" s="210" t="s">
        <v>154</v>
      </c>
      <c r="D63" s="322" t="s">
        <v>38</v>
      </c>
      <c r="E63" s="150" t="s">
        <v>39</v>
      </c>
      <c r="F63" s="151">
        <v>0</v>
      </c>
      <c r="G63" s="261">
        <v>0</v>
      </c>
      <c r="H63" s="269">
        <v>0</v>
      </c>
      <c r="I63" s="261">
        <v>0</v>
      </c>
      <c r="J63" s="168" t="s">
        <v>148</v>
      </c>
    </row>
    <row r="64" spans="1:10" ht="15">
      <c r="A64" s="189" t="s">
        <v>47</v>
      </c>
      <c r="B64" s="190" t="s">
        <v>155</v>
      </c>
      <c r="C64" s="210" t="s">
        <v>156</v>
      </c>
      <c r="D64" s="322" t="s">
        <v>38</v>
      </c>
      <c r="E64" s="150" t="s">
        <v>39</v>
      </c>
      <c r="F64" s="151">
        <v>0</v>
      </c>
      <c r="G64" s="261">
        <v>0</v>
      </c>
      <c r="H64" s="269">
        <v>0</v>
      </c>
      <c r="I64" s="261">
        <v>0</v>
      </c>
      <c r="J64" s="168" t="s">
        <v>148</v>
      </c>
    </row>
    <row r="65" spans="1:10" ht="17.45">
      <c r="A65" s="145" t="s">
        <v>157</v>
      </c>
      <c r="B65" s="145"/>
      <c r="C65" s="146"/>
      <c r="D65" s="316"/>
      <c r="E65" s="181"/>
      <c r="F65" s="182"/>
      <c r="G65" s="267"/>
      <c r="H65" s="267"/>
      <c r="I65" s="267"/>
      <c r="J65" s="183"/>
    </row>
    <row r="66" spans="1:10" ht="15">
      <c r="A66" s="185"/>
      <c r="B66" s="186"/>
      <c r="C66" s="184" t="s">
        <v>158</v>
      </c>
      <c r="D66" s="317" t="s">
        <v>38</v>
      </c>
      <c r="E66" s="150" t="s">
        <v>39</v>
      </c>
      <c r="F66" s="151">
        <v>0</v>
      </c>
      <c r="G66" s="261">
        <v>0</v>
      </c>
      <c r="H66" s="269">
        <v>0</v>
      </c>
      <c r="I66" s="261">
        <v>0</v>
      </c>
      <c r="J66" s="187" t="s">
        <v>40</v>
      </c>
    </row>
    <row r="67" spans="1:10" ht="15">
      <c r="A67" s="185"/>
      <c r="B67" s="186"/>
      <c r="C67" s="184" t="s">
        <v>159</v>
      </c>
      <c r="D67" s="328" t="s">
        <v>38</v>
      </c>
      <c r="E67" s="150" t="s">
        <v>39</v>
      </c>
      <c r="F67" s="151">
        <v>0</v>
      </c>
      <c r="G67" s="261">
        <v>0</v>
      </c>
      <c r="H67" s="269">
        <v>0</v>
      </c>
      <c r="I67" s="261">
        <v>0</v>
      </c>
      <c r="J67" s="153" t="s">
        <v>46</v>
      </c>
    </row>
    <row r="68" spans="1:10" ht="15">
      <c r="A68" s="189" t="s">
        <v>47</v>
      </c>
      <c r="B68" s="190" t="s">
        <v>160</v>
      </c>
      <c r="C68" s="211" t="s">
        <v>161</v>
      </c>
      <c r="D68" s="325"/>
      <c r="E68" s="204"/>
      <c r="F68" s="205"/>
      <c r="G68" s="275"/>
      <c r="H68" s="275"/>
      <c r="I68" s="275"/>
      <c r="J68" s="162"/>
    </row>
    <row r="69" spans="1:10" ht="13.9" customHeight="1">
      <c r="A69" s="189" t="s">
        <v>47</v>
      </c>
      <c r="B69" s="190" t="s">
        <v>162</v>
      </c>
      <c r="C69" s="211" t="s">
        <v>163</v>
      </c>
      <c r="D69" s="329"/>
      <c r="E69" s="199"/>
      <c r="F69" s="200"/>
      <c r="G69" s="273"/>
      <c r="H69" s="273"/>
      <c r="I69" s="273"/>
      <c r="J69" s="166"/>
    </row>
    <row r="70" spans="1:10" ht="13.9" customHeight="1">
      <c r="A70" s="189" t="s">
        <v>47</v>
      </c>
      <c r="B70" s="190" t="s">
        <v>117</v>
      </c>
      <c r="C70" s="194" t="s">
        <v>164</v>
      </c>
      <c r="D70" s="326" t="s">
        <v>38</v>
      </c>
      <c r="E70" s="150" t="s">
        <v>39</v>
      </c>
      <c r="F70" s="151">
        <v>0</v>
      </c>
      <c r="G70" s="261">
        <v>0</v>
      </c>
      <c r="H70" s="269">
        <v>0</v>
      </c>
      <c r="I70" s="261">
        <v>0</v>
      </c>
      <c r="J70" s="168" t="s">
        <v>165</v>
      </c>
    </row>
    <row r="71" spans="1:10" ht="13.9" customHeight="1">
      <c r="A71" s="189" t="s">
        <v>77</v>
      </c>
      <c r="B71" s="190" t="s">
        <v>48</v>
      </c>
      <c r="C71" s="203" t="s">
        <v>166</v>
      </c>
      <c r="D71" s="330"/>
      <c r="E71" s="212"/>
      <c r="F71" s="213"/>
      <c r="G71" s="277"/>
      <c r="H71" s="277"/>
      <c r="I71" s="277"/>
      <c r="J71" s="214"/>
    </row>
    <row r="72" spans="1:10" ht="30" customHeight="1">
      <c r="A72" s="189" t="s">
        <v>77</v>
      </c>
      <c r="B72" s="190" t="s">
        <v>167</v>
      </c>
      <c r="C72" s="215" t="s">
        <v>168</v>
      </c>
      <c r="D72" s="320"/>
      <c r="E72" s="216"/>
      <c r="F72" s="217"/>
      <c r="G72" s="278"/>
      <c r="H72" s="278"/>
      <c r="I72" s="278"/>
      <c r="J72" s="175"/>
    </row>
    <row r="73" spans="1:10" ht="13.9" customHeight="1">
      <c r="A73" s="189" t="s">
        <v>77</v>
      </c>
      <c r="B73" s="190" t="s">
        <v>169</v>
      </c>
      <c r="C73" s="218" t="s">
        <v>170</v>
      </c>
      <c r="D73" s="320" t="s">
        <v>38</v>
      </c>
      <c r="E73" s="150" t="s">
        <v>39</v>
      </c>
      <c r="F73" s="151">
        <v>0</v>
      </c>
      <c r="G73" s="261">
        <v>0</v>
      </c>
      <c r="H73" s="269">
        <v>0</v>
      </c>
      <c r="I73" s="261">
        <v>0</v>
      </c>
      <c r="J73" s="175" t="s">
        <v>59</v>
      </c>
    </row>
    <row r="74" spans="1:10" ht="13.9" customHeight="1">
      <c r="A74" s="189" t="s">
        <v>77</v>
      </c>
      <c r="B74" s="190" t="s">
        <v>171</v>
      </c>
      <c r="C74" s="215" t="s">
        <v>172</v>
      </c>
      <c r="D74" s="320"/>
      <c r="E74" s="219"/>
      <c r="F74" s="193"/>
      <c r="G74" s="279"/>
      <c r="H74" s="279"/>
      <c r="I74" s="279"/>
      <c r="J74" s="175"/>
    </row>
    <row r="75" spans="1:10" ht="13.9" customHeight="1">
      <c r="A75" s="189" t="s">
        <v>77</v>
      </c>
      <c r="B75" s="190" t="s">
        <v>173</v>
      </c>
      <c r="C75" s="215" t="s">
        <v>174</v>
      </c>
      <c r="D75" s="320"/>
      <c r="E75" s="219"/>
      <c r="F75" s="193"/>
      <c r="G75" s="279"/>
      <c r="H75" s="279"/>
      <c r="I75" s="279"/>
      <c r="J75" s="175"/>
    </row>
    <row r="76" spans="1:10" ht="38.45" customHeight="1">
      <c r="A76" s="189" t="s">
        <v>47</v>
      </c>
      <c r="B76" s="190" t="s">
        <v>175</v>
      </c>
      <c r="C76" s="207" t="s">
        <v>176</v>
      </c>
      <c r="D76" s="327"/>
      <c r="E76" s="208"/>
      <c r="F76" s="200"/>
      <c r="G76" s="276"/>
      <c r="H76" s="276"/>
      <c r="I76" s="276"/>
      <c r="J76" s="209"/>
    </row>
    <row r="77" spans="1:10" ht="13.9" customHeight="1">
      <c r="A77" s="189" t="s">
        <v>77</v>
      </c>
      <c r="B77" s="190">
        <v>4</v>
      </c>
      <c r="C77" s="203" t="s">
        <v>177</v>
      </c>
      <c r="D77" s="331"/>
      <c r="E77" s="220"/>
      <c r="F77" s="213"/>
      <c r="G77" s="280"/>
      <c r="H77" s="280"/>
      <c r="I77" s="280"/>
      <c r="J77" s="174"/>
    </row>
    <row r="78" spans="1:10" ht="13.9" customHeight="1">
      <c r="A78" s="189" t="s">
        <v>77</v>
      </c>
      <c r="B78" s="190" t="s">
        <v>178</v>
      </c>
      <c r="C78" s="215" t="s">
        <v>179</v>
      </c>
      <c r="D78" s="320"/>
      <c r="E78" s="221"/>
      <c r="F78" s="217"/>
      <c r="G78" s="278"/>
      <c r="H78" s="278"/>
      <c r="I78" s="278"/>
      <c r="J78" s="222"/>
    </row>
    <row r="79" spans="1:10" ht="44.45">
      <c r="A79" s="189" t="s">
        <v>77</v>
      </c>
      <c r="B79" s="190" t="s">
        <v>180</v>
      </c>
      <c r="C79" s="223" t="s">
        <v>181</v>
      </c>
      <c r="D79" s="320" t="s">
        <v>38</v>
      </c>
      <c r="E79" s="150" t="s">
        <v>39</v>
      </c>
      <c r="F79" s="151">
        <v>0</v>
      </c>
      <c r="G79" s="261">
        <v>0</v>
      </c>
      <c r="H79" s="269">
        <v>0</v>
      </c>
      <c r="I79" s="261">
        <v>0</v>
      </c>
      <c r="J79" s="175" t="s">
        <v>76</v>
      </c>
    </row>
    <row r="80" spans="1:10" ht="69">
      <c r="A80" s="189" t="s">
        <v>77</v>
      </c>
      <c r="B80" s="190" t="s">
        <v>182</v>
      </c>
      <c r="C80" s="195" t="s">
        <v>183</v>
      </c>
      <c r="D80" s="320" t="s">
        <v>38</v>
      </c>
      <c r="E80" s="150" t="s">
        <v>39</v>
      </c>
      <c r="F80" s="151">
        <v>0</v>
      </c>
      <c r="G80" s="261">
        <v>0</v>
      </c>
      <c r="H80" s="269">
        <v>0</v>
      </c>
      <c r="I80" s="261">
        <v>0</v>
      </c>
      <c r="J80" s="175" t="s">
        <v>184</v>
      </c>
    </row>
    <row r="81" spans="1:10" ht="42">
      <c r="A81" s="189" t="s">
        <v>77</v>
      </c>
      <c r="B81" s="190" t="s">
        <v>185</v>
      </c>
      <c r="C81" s="223" t="s">
        <v>186</v>
      </c>
      <c r="D81" s="320" t="s">
        <v>38</v>
      </c>
      <c r="E81" s="150" t="s">
        <v>39</v>
      </c>
      <c r="F81" s="151">
        <v>0</v>
      </c>
      <c r="G81" s="261">
        <v>0</v>
      </c>
      <c r="H81" s="269">
        <v>0</v>
      </c>
      <c r="I81" s="261">
        <v>0</v>
      </c>
      <c r="J81" s="175" t="s">
        <v>184</v>
      </c>
    </row>
    <row r="82" spans="1:10" ht="15">
      <c r="A82" s="189" t="s">
        <v>47</v>
      </c>
      <c r="B82" s="190" t="s">
        <v>90</v>
      </c>
      <c r="C82" s="210" t="s">
        <v>187</v>
      </c>
      <c r="D82" s="332" t="s">
        <v>38</v>
      </c>
      <c r="E82" s="150" t="s">
        <v>39</v>
      </c>
      <c r="F82" s="151">
        <v>0</v>
      </c>
      <c r="G82" s="261">
        <v>0</v>
      </c>
      <c r="H82" s="269">
        <v>0</v>
      </c>
      <c r="I82" s="261">
        <v>0</v>
      </c>
      <c r="J82" s="175" t="s">
        <v>184</v>
      </c>
    </row>
    <row r="83" spans="1:10" ht="15">
      <c r="A83" s="189" t="s">
        <v>47</v>
      </c>
      <c r="B83" s="190" t="s">
        <v>188</v>
      </c>
      <c r="C83" s="210" t="s">
        <v>189</v>
      </c>
      <c r="D83" s="332" t="s">
        <v>38</v>
      </c>
      <c r="E83" s="150" t="s">
        <v>39</v>
      </c>
      <c r="F83" s="151">
        <v>0</v>
      </c>
      <c r="G83" s="261">
        <v>0</v>
      </c>
      <c r="H83" s="269">
        <v>0</v>
      </c>
      <c r="I83" s="261">
        <v>0</v>
      </c>
      <c r="J83" s="175" t="s">
        <v>184</v>
      </c>
    </row>
    <row r="84" spans="1:10" ht="13.9" customHeight="1">
      <c r="A84" s="189" t="s">
        <v>77</v>
      </c>
      <c r="B84" s="190" t="s">
        <v>190</v>
      </c>
      <c r="C84" s="215" t="s">
        <v>191</v>
      </c>
      <c r="D84" s="320"/>
      <c r="E84" s="219"/>
      <c r="F84" s="217"/>
      <c r="G84" s="278"/>
      <c r="H84" s="278"/>
      <c r="I84" s="278"/>
      <c r="J84" s="175"/>
    </row>
    <row r="85" spans="1:10" ht="13.9" customHeight="1">
      <c r="A85" s="189" t="s">
        <v>77</v>
      </c>
      <c r="B85" s="190" t="s">
        <v>192</v>
      </c>
      <c r="C85" s="223" t="s">
        <v>193</v>
      </c>
      <c r="D85" s="320" t="s">
        <v>38</v>
      </c>
      <c r="E85" s="150" t="s">
        <v>39</v>
      </c>
      <c r="F85" s="151">
        <v>0</v>
      </c>
      <c r="G85" s="261">
        <v>0</v>
      </c>
      <c r="H85" s="269">
        <v>0</v>
      </c>
      <c r="I85" s="261">
        <v>0</v>
      </c>
      <c r="J85" s="175" t="s">
        <v>76</v>
      </c>
    </row>
    <row r="86" spans="1:10" ht="42">
      <c r="A86" s="189" t="s">
        <v>77</v>
      </c>
      <c r="B86" s="190" t="s">
        <v>194</v>
      </c>
      <c r="C86" s="223" t="s">
        <v>195</v>
      </c>
      <c r="D86" s="320" t="s">
        <v>38</v>
      </c>
      <c r="E86" s="150" t="s">
        <v>39</v>
      </c>
      <c r="F86" s="151">
        <v>0</v>
      </c>
      <c r="G86" s="261">
        <v>0</v>
      </c>
      <c r="H86" s="269">
        <v>0</v>
      </c>
      <c r="I86" s="261">
        <v>0</v>
      </c>
      <c r="J86" s="175" t="s">
        <v>184</v>
      </c>
    </row>
    <row r="87" spans="1:10" ht="13.9" customHeight="1">
      <c r="A87" s="189" t="s">
        <v>77</v>
      </c>
      <c r="B87" s="190" t="s">
        <v>196</v>
      </c>
      <c r="C87" s="223" t="s">
        <v>197</v>
      </c>
      <c r="D87" s="320" t="s">
        <v>38</v>
      </c>
      <c r="E87" s="150" t="s">
        <v>39</v>
      </c>
      <c r="F87" s="151">
        <v>0</v>
      </c>
      <c r="G87" s="261">
        <v>0</v>
      </c>
      <c r="H87" s="269">
        <v>0</v>
      </c>
      <c r="I87" s="261">
        <v>0</v>
      </c>
      <c r="J87" s="175" t="s">
        <v>184</v>
      </c>
    </row>
    <row r="88" spans="1:10" ht="13.9" customHeight="1">
      <c r="A88" s="189" t="s">
        <v>77</v>
      </c>
      <c r="B88" s="190">
        <v>5</v>
      </c>
      <c r="C88" s="203" t="s">
        <v>198</v>
      </c>
      <c r="D88" s="331"/>
      <c r="E88" s="220"/>
      <c r="F88" s="213"/>
      <c r="G88" s="280"/>
      <c r="H88" s="280"/>
      <c r="I88" s="280"/>
      <c r="J88" s="174"/>
    </row>
    <row r="89" spans="1:10" ht="13.9" customHeight="1">
      <c r="A89" s="189" t="s">
        <v>77</v>
      </c>
      <c r="B89" s="190" t="s">
        <v>199</v>
      </c>
      <c r="C89" s="223" t="s">
        <v>200</v>
      </c>
      <c r="D89" s="320"/>
      <c r="E89" s="219"/>
      <c r="F89" s="217"/>
      <c r="G89" s="278"/>
      <c r="H89" s="278"/>
      <c r="I89" s="278"/>
      <c r="J89" s="175"/>
    </row>
    <row r="90" spans="1:10" ht="21" customHeight="1">
      <c r="A90" s="189" t="s">
        <v>77</v>
      </c>
      <c r="B90" s="190" t="s">
        <v>201</v>
      </c>
      <c r="C90" s="215" t="s">
        <v>202</v>
      </c>
      <c r="D90" s="320"/>
      <c r="E90" s="219"/>
      <c r="F90" s="217"/>
      <c r="G90" s="278"/>
      <c r="H90" s="278"/>
      <c r="I90" s="278"/>
      <c r="J90" s="175"/>
    </row>
    <row r="91" spans="1:10" ht="42">
      <c r="A91" s="189" t="s">
        <v>77</v>
      </c>
      <c r="B91" s="190" t="s">
        <v>203</v>
      </c>
      <c r="C91" s="223" t="s">
        <v>204</v>
      </c>
      <c r="D91" s="320" t="s">
        <v>38</v>
      </c>
      <c r="E91" s="150" t="s">
        <v>39</v>
      </c>
      <c r="F91" s="151">
        <v>0</v>
      </c>
      <c r="G91" s="261">
        <v>0</v>
      </c>
      <c r="H91" s="269">
        <v>0</v>
      </c>
      <c r="I91" s="261">
        <v>0</v>
      </c>
      <c r="J91" s="175" t="s">
        <v>76</v>
      </c>
    </row>
    <row r="92" spans="1:10" ht="28.15">
      <c r="A92" s="189" t="s">
        <v>77</v>
      </c>
      <c r="B92" s="190" t="s">
        <v>205</v>
      </c>
      <c r="C92" s="223" t="s">
        <v>206</v>
      </c>
      <c r="D92" s="320" t="s">
        <v>38</v>
      </c>
      <c r="E92" s="150" t="s">
        <v>39</v>
      </c>
      <c r="F92" s="151">
        <v>0</v>
      </c>
      <c r="G92" s="261">
        <v>0</v>
      </c>
      <c r="H92" s="269">
        <v>0</v>
      </c>
      <c r="I92" s="261">
        <v>0</v>
      </c>
      <c r="J92" s="175" t="s">
        <v>76</v>
      </c>
    </row>
    <row r="93" spans="1:10" ht="42">
      <c r="A93" s="189" t="s">
        <v>77</v>
      </c>
      <c r="B93" s="190" t="s">
        <v>207</v>
      </c>
      <c r="C93" s="223" t="s">
        <v>208</v>
      </c>
      <c r="D93" s="320" t="s">
        <v>38</v>
      </c>
      <c r="E93" s="150" t="s">
        <v>39</v>
      </c>
      <c r="F93" s="151">
        <v>0</v>
      </c>
      <c r="G93" s="261">
        <v>0</v>
      </c>
      <c r="H93" s="269">
        <v>0</v>
      </c>
      <c r="I93" s="261">
        <v>0</v>
      </c>
      <c r="J93" s="175" t="s">
        <v>209</v>
      </c>
    </row>
    <row r="94" spans="1:10" ht="28.15">
      <c r="A94" s="189" t="s">
        <v>77</v>
      </c>
      <c r="B94" s="190" t="s">
        <v>210</v>
      </c>
      <c r="C94" s="223" t="s">
        <v>211</v>
      </c>
      <c r="D94" s="320" t="s">
        <v>38</v>
      </c>
      <c r="E94" s="150" t="s">
        <v>39</v>
      </c>
      <c r="F94" s="151">
        <v>0</v>
      </c>
      <c r="G94" s="261">
        <v>0</v>
      </c>
      <c r="H94" s="269">
        <v>0</v>
      </c>
      <c r="I94" s="261">
        <v>0</v>
      </c>
      <c r="J94" s="175" t="s">
        <v>209</v>
      </c>
    </row>
    <row r="95" spans="1:10" ht="17.45">
      <c r="A95" s="145" t="s">
        <v>212</v>
      </c>
      <c r="B95" s="145"/>
      <c r="C95" s="146"/>
      <c r="D95" s="316"/>
      <c r="E95" s="181"/>
      <c r="F95" s="182"/>
      <c r="G95" s="267"/>
      <c r="H95" s="267"/>
      <c r="I95" s="267"/>
      <c r="J95" s="183"/>
    </row>
    <row r="96" spans="1:10" ht="15">
      <c r="A96" s="185"/>
      <c r="B96" s="186"/>
      <c r="C96" s="184" t="s">
        <v>213</v>
      </c>
      <c r="D96" s="317" t="s">
        <v>38</v>
      </c>
      <c r="E96" s="150" t="s">
        <v>39</v>
      </c>
      <c r="F96" s="151">
        <v>0</v>
      </c>
      <c r="G96" s="261">
        <v>0</v>
      </c>
      <c r="H96" s="269">
        <v>0</v>
      </c>
      <c r="I96" s="261">
        <v>0</v>
      </c>
      <c r="J96" s="187" t="s">
        <v>40</v>
      </c>
    </row>
    <row r="97" spans="1:10" ht="15">
      <c r="A97" s="185"/>
      <c r="B97" s="186"/>
      <c r="C97" s="184" t="s">
        <v>214</v>
      </c>
      <c r="D97" s="333" t="s">
        <v>38</v>
      </c>
      <c r="E97" s="150" t="s">
        <v>39</v>
      </c>
      <c r="F97" s="151">
        <v>0</v>
      </c>
      <c r="G97" s="261">
        <v>0</v>
      </c>
      <c r="H97" s="269">
        <v>0</v>
      </c>
      <c r="I97" s="261">
        <v>0</v>
      </c>
      <c r="J97" s="153" t="s">
        <v>46</v>
      </c>
    </row>
    <row r="98" spans="1:10" ht="129" customHeight="1">
      <c r="A98" s="189" t="s">
        <v>47</v>
      </c>
      <c r="B98" s="190" t="s">
        <v>215</v>
      </c>
      <c r="C98" s="194" t="s">
        <v>216</v>
      </c>
      <c r="D98" s="333" t="s">
        <v>38</v>
      </c>
      <c r="E98" s="204"/>
      <c r="F98" s="205"/>
      <c r="G98" s="275"/>
      <c r="H98" s="275"/>
      <c r="I98" s="275"/>
      <c r="J98" s="175" t="s">
        <v>59</v>
      </c>
    </row>
    <row r="99" spans="1:10" ht="13.9" customHeight="1">
      <c r="A99" s="189" t="s">
        <v>47</v>
      </c>
      <c r="B99" s="190" t="s">
        <v>178</v>
      </c>
      <c r="C99" s="211" t="s">
        <v>217</v>
      </c>
      <c r="D99" s="329"/>
      <c r="E99" s="199"/>
      <c r="F99" s="200"/>
      <c r="G99" s="273"/>
      <c r="H99" s="273"/>
      <c r="I99" s="273"/>
      <c r="J99" s="166"/>
    </row>
    <row r="100" spans="1:10" ht="13.9" customHeight="1">
      <c r="A100" s="189" t="s">
        <v>47</v>
      </c>
      <c r="B100" s="190" t="s">
        <v>182</v>
      </c>
      <c r="C100" s="211" t="s">
        <v>218</v>
      </c>
      <c r="D100" s="329"/>
      <c r="E100" s="199"/>
      <c r="F100" s="200"/>
      <c r="G100" s="273"/>
      <c r="H100" s="273"/>
      <c r="I100" s="273"/>
      <c r="J100" s="166"/>
    </row>
    <row r="101" spans="1:10" ht="13.9" customHeight="1">
      <c r="A101" s="189" t="s">
        <v>86</v>
      </c>
      <c r="B101" s="190" t="s">
        <v>48</v>
      </c>
      <c r="C101" s="198" t="s">
        <v>219</v>
      </c>
      <c r="D101" s="323"/>
      <c r="E101" s="199"/>
      <c r="F101" s="200"/>
      <c r="G101" s="273"/>
      <c r="H101" s="273"/>
      <c r="I101" s="273"/>
      <c r="J101" s="166"/>
    </row>
    <row r="102" spans="1:10" ht="13.9" customHeight="1">
      <c r="A102" s="189" t="s">
        <v>86</v>
      </c>
      <c r="B102" s="190" t="s">
        <v>50</v>
      </c>
      <c r="C102" s="201" t="s">
        <v>220</v>
      </c>
      <c r="D102" s="321"/>
      <c r="E102" s="224"/>
      <c r="F102" s="225"/>
      <c r="G102" s="281"/>
      <c r="H102" s="281"/>
      <c r="I102" s="281"/>
      <c r="J102" s="168"/>
    </row>
    <row r="103" spans="1:10" ht="15">
      <c r="A103" s="189" t="s">
        <v>86</v>
      </c>
      <c r="B103" s="190" t="s">
        <v>221</v>
      </c>
      <c r="C103" s="191" t="s">
        <v>222</v>
      </c>
      <c r="D103" s="333" t="s">
        <v>38</v>
      </c>
      <c r="E103" s="150" t="s">
        <v>39</v>
      </c>
      <c r="F103" s="151">
        <v>0</v>
      </c>
      <c r="G103" s="261">
        <v>0</v>
      </c>
      <c r="H103" s="269">
        <v>0</v>
      </c>
      <c r="I103" s="261">
        <v>0</v>
      </c>
      <c r="J103" s="173" t="s">
        <v>59</v>
      </c>
    </row>
    <row r="104" spans="1:10" ht="15">
      <c r="A104" s="189" t="s">
        <v>86</v>
      </c>
      <c r="B104" s="190" t="s">
        <v>223</v>
      </c>
      <c r="C104" s="191" t="s">
        <v>224</v>
      </c>
      <c r="D104" s="319" t="s">
        <v>38</v>
      </c>
      <c r="E104" s="150" t="s">
        <v>39</v>
      </c>
      <c r="F104" s="151">
        <v>0</v>
      </c>
      <c r="G104" s="261">
        <v>0</v>
      </c>
      <c r="H104" s="269">
        <v>0</v>
      </c>
      <c r="I104" s="261">
        <v>0</v>
      </c>
      <c r="J104" s="173" t="s">
        <v>59</v>
      </c>
    </row>
    <row r="105" spans="1:10" ht="15">
      <c r="A105" s="189" t="s">
        <v>86</v>
      </c>
      <c r="B105" s="190" t="s">
        <v>225</v>
      </c>
      <c r="C105" s="191" t="s">
        <v>226</v>
      </c>
      <c r="D105" s="319" t="s">
        <v>38</v>
      </c>
      <c r="E105" s="150" t="s">
        <v>39</v>
      </c>
      <c r="F105" s="151">
        <v>0</v>
      </c>
      <c r="G105" s="261">
        <v>0</v>
      </c>
      <c r="H105" s="269">
        <v>0</v>
      </c>
      <c r="I105" s="261">
        <v>0</v>
      </c>
      <c r="J105" s="173" t="s">
        <v>59</v>
      </c>
    </row>
    <row r="106" spans="1:10" ht="15">
      <c r="A106" s="189" t="s">
        <v>86</v>
      </c>
      <c r="B106" s="190" t="s">
        <v>167</v>
      </c>
      <c r="C106" s="201" t="s">
        <v>227</v>
      </c>
      <c r="D106" s="321"/>
      <c r="E106" s="224"/>
      <c r="F106" s="225"/>
      <c r="G106" s="281"/>
      <c r="H106" s="281"/>
      <c r="I106" s="281"/>
      <c r="J106" s="168"/>
    </row>
    <row r="107" spans="1:10" ht="15">
      <c r="A107" s="189" t="s">
        <v>86</v>
      </c>
      <c r="B107" s="190" t="s">
        <v>228</v>
      </c>
      <c r="C107" s="191" t="s">
        <v>229</v>
      </c>
      <c r="D107" s="319" t="s">
        <v>38</v>
      </c>
      <c r="E107" s="150" t="s">
        <v>39</v>
      </c>
      <c r="F107" s="151">
        <v>0</v>
      </c>
      <c r="G107" s="261">
        <v>0</v>
      </c>
      <c r="H107" s="269">
        <v>0</v>
      </c>
      <c r="I107" s="261">
        <v>0</v>
      </c>
      <c r="J107" s="173" t="s">
        <v>59</v>
      </c>
    </row>
    <row r="108" spans="1:10" ht="27.6">
      <c r="A108" s="189" t="s">
        <v>86</v>
      </c>
      <c r="B108" s="190" t="s">
        <v>230</v>
      </c>
      <c r="C108" s="191" t="s">
        <v>231</v>
      </c>
      <c r="D108" s="319" t="s">
        <v>38</v>
      </c>
      <c r="E108" s="150" t="s">
        <v>39</v>
      </c>
      <c r="F108" s="151">
        <v>0</v>
      </c>
      <c r="G108" s="261">
        <v>0</v>
      </c>
      <c r="H108" s="269">
        <v>0</v>
      </c>
      <c r="I108" s="261">
        <v>0</v>
      </c>
      <c r="J108" s="173" t="s">
        <v>59</v>
      </c>
    </row>
    <row r="109" spans="1:10" ht="27.6">
      <c r="A109" s="189" t="s">
        <v>86</v>
      </c>
      <c r="B109" s="190" t="s">
        <v>232</v>
      </c>
      <c r="C109" s="191" t="s">
        <v>233</v>
      </c>
      <c r="D109" s="319" t="s">
        <v>38</v>
      </c>
      <c r="E109" s="150" t="s">
        <v>39</v>
      </c>
      <c r="F109" s="151">
        <v>0</v>
      </c>
      <c r="G109" s="261">
        <v>0</v>
      </c>
      <c r="H109" s="269">
        <v>0</v>
      </c>
      <c r="I109" s="261">
        <v>0</v>
      </c>
      <c r="J109" s="173" t="s">
        <v>59</v>
      </c>
    </row>
    <row r="110" spans="1:10" ht="15">
      <c r="A110" s="189" t="s">
        <v>86</v>
      </c>
      <c r="B110" s="190" t="s">
        <v>169</v>
      </c>
      <c r="C110" s="191" t="s">
        <v>234</v>
      </c>
      <c r="D110" s="319" t="s">
        <v>38</v>
      </c>
      <c r="E110" s="150" t="s">
        <v>39</v>
      </c>
      <c r="F110" s="151">
        <v>0</v>
      </c>
      <c r="G110" s="261">
        <v>0</v>
      </c>
      <c r="H110" s="269">
        <v>0</v>
      </c>
      <c r="I110" s="261">
        <v>0</v>
      </c>
      <c r="J110" s="173" t="s">
        <v>59</v>
      </c>
    </row>
    <row r="111" spans="1:10" ht="15">
      <c r="A111" s="189" t="s">
        <v>86</v>
      </c>
      <c r="B111" s="190" t="s">
        <v>235</v>
      </c>
      <c r="C111" s="191" t="s">
        <v>236</v>
      </c>
      <c r="D111" s="319" t="s">
        <v>38</v>
      </c>
      <c r="E111" s="150" t="s">
        <v>39</v>
      </c>
      <c r="F111" s="151">
        <v>0</v>
      </c>
      <c r="G111" s="261">
        <v>0</v>
      </c>
      <c r="H111" s="269">
        <v>0</v>
      </c>
      <c r="I111" s="261">
        <v>0</v>
      </c>
      <c r="J111" s="173" t="s">
        <v>59</v>
      </c>
    </row>
    <row r="112" spans="1:10" ht="15">
      <c r="A112" s="189" t="s">
        <v>86</v>
      </c>
      <c r="B112" s="190" t="s">
        <v>237</v>
      </c>
      <c r="C112" s="191" t="s">
        <v>238</v>
      </c>
      <c r="D112" s="319" t="s">
        <v>38</v>
      </c>
      <c r="E112" s="150" t="s">
        <v>39</v>
      </c>
      <c r="F112" s="151">
        <v>0</v>
      </c>
      <c r="G112" s="261">
        <v>0</v>
      </c>
      <c r="H112" s="269">
        <v>0</v>
      </c>
      <c r="I112" s="261">
        <v>0</v>
      </c>
      <c r="J112" s="173" t="s">
        <v>59</v>
      </c>
    </row>
    <row r="113" spans="1:10" ht="15">
      <c r="A113" s="189" t="s">
        <v>86</v>
      </c>
      <c r="B113" s="190" t="s">
        <v>239</v>
      </c>
      <c r="C113" s="191" t="s">
        <v>240</v>
      </c>
      <c r="D113" s="319" t="s">
        <v>38</v>
      </c>
      <c r="E113" s="150" t="s">
        <v>39</v>
      </c>
      <c r="F113" s="151">
        <v>0</v>
      </c>
      <c r="G113" s="261">
        <v>0</v>
      </c>
      <c r="H113" s="269">
        <v>0</v>
      </c>
      <c r="I113" s="261">
        <v>0</v>
      </c>
      <c r="J113" s="173" t="s">
        <v>59</v>
      </c>
    </row>
    <row r="114" spans="1:10" ht="15">
      <c r="A114" s="189" t="s">
        <v>86</v>
      </c>
      <c r="B114" s="190" t="s">
        <v>241</v>
      </c>
      <c r="C114" s="191" t="s">
        <v>242</v>
      </c>
      <c r="D114" s="319" t="s">
        <v>38</v>
      </c>
      <c r="E114" s="150" t="s">
        <v>39</v>
      </c>
      <c r="F114" s="151">
        <v>0</v>
      </c>
      <c r="G114" s="261">
        <v>0</v>
      </c>
      <c r="H114" s="269">
        <v>0</v>
      </c>
      <c r="I114" s="261">
        <v>0</v>
      </c>
      <c r="J114" s="173" t="s">
        <v>59</v>
      </c>
    </row>
    <row r="115" spans="1:10" ht="15">
      <c r="A115" s="189" t="s">
        <v>86</v>
      </c>
      <c r="B115" s="190" t="s">
        <v>171</v>
      </c>
      <c r="C115" s="201" t="s">
        <v>243</v>
      </c>
      <c r="D115" s="321"/>
      <c r="E115" s="224"/>
      <c r="F115" s="225"/>
      <c r="G115" s="281"/>
      <c r="H115" s="281"/>
      <c r="I115" s="281"/>
      <c r="J115" s="168"/>
    </row>
    <row r="116" spans="1:10" ht="15">
      <c r="A116" s="189" t="s">
        <v>86</v>
      </c>
      <c r="B116" s="190" t="s">
        <v>244</v>
      </c>
      <c r="C116" s="195" t="s">
        <v>245</v>
      </c>
      <c r="D116" s="319" t="s">
        <v>38</v>
      </c>
      <c r="E116" s="150" t="s">
        <v>39</v>
      </c>
      <c r="F116" s="151">
        <v>0</v>
      </c>
      <c r="G116" s="261">
        <v>0</v>
      </c>
      <c r="H116" s="269">
        <v>0</v>
      </c>
      <c r="I116" s="261">
        <v>0</v>
      </c>
      <c r="J116" s="173" t="s">
        <v>59</v>
      </c>
    </row>
    <row r="117" spans="1:10" ht="15">
      <c r="A117" s="189" t="s">
        <v>86</v>
      </c>
      <c r="B117" s="190" t="s">
        <v>246</v>
      </c>
      <c r="C117" s="195" t="s">
        <v>247</v>
      </c>
      <c r="D117" s="319" t="s">
        <v>38</v>
      </c>
      <c r="E117" s="150" t="s">
        <v>39</v>
      </c>
      <c r="F117" s="151">
        <v>0</v>
      </c>
      <c r="G117" s="261">
        <v>0</v>
      </c>
      <c r="H117" s="269">
        <v>0</v>
      </c>
      <c r="I117" s="261">
        <v>0</v>
      </c>
      <c r="J117" s="173" t="s">
        <v>59</v>
      </c>
    </row>
    <row r="118" spans="1:10" ht="15">
      <c r="A118" s="189" t="s">
        <v>86</v>
      </c>
      <c r="B118" s="190" t="s">
        <v>248</v>
      </c>
      <c r="C118" s="195" t="s">
        <v>249</v>
      </c>
      <c r="D118" s="319" t="s">
        <v>38</v>
      </c>
      <c r="E118" s="150" t="s">
        <v>39</v>
      </c>
      <c r="F118" s="151">
        <v>0</v>
      </c>
      <c r="G118" s="261">
        <v>0</v>
      </c>
      <c r="H118" s="269">
        <v>0</v>
      </c>
      <c r="I118" s="261">
        <v>0</v>
      </c>
      <c r="J118" s="173" t="s">
        <v>59</v>
      </c>
    </row>
    <row r="119" spans="1:10" ht="15">
      <c r="A119" s="189" t="s">
        <v>86</v>
      </c>
      <c r="B119" s="190" t="s">
        <v>250</v>
      </c>
      <c r="C119" s="201" t="s">
        <v>251</v>
      </c>
      <c r="D119" s="321"/>
      <c r="E119" s="224"/>
      <c r="F119" s="225"/>
      <c r="G119" s="281"/>
      <c r="H119" s="281"/>
      <c r="I119" s="281"/>
      <c r="J119" s="168"/>
    </row>
    <row r="120" spans="1:10" ht="15">
      <c r="A120" s="189" t="s">
        <v>86</v>
      </c>
      <c r="B120" s="190" t="s">
        <v>252</v>
      </c>
      <c r="C120" s="226" t="s">
        <v>253</v>
      </c>
      <c r="D120" s="186" t="s">
        <v>38</v>
      </c>
      <c r="E120" s="150" t="s">
        <v>39</v>
      </c>
      <c r="F120" s="151">
        <v>0</v>
      </c>
      <c r="G120" s="261">
        <v>0</v>
      </c>
      <c r="H120" s="269">
        <v>0</v>
      </c>
      <c r="I120" s="261">
        <v>0</v>
      </c>
      <c r="J120" s="173" t="s">
        <v>59</v>
      </c>
    </row>
    <row r="121" spans="1:10" ht="15">
      <c r="A121" s="189" t="s">
        <v>86</v>
      </c>
      <c r="B121" s="190" t="s">
        <v>254</v>
      </c>
      <c r="C121" s="191" t="s">
        <v>255</v>
      </c>
      <c r="D121" s="319" t="s">
        <v>38</v>
      </c>
      <c r="E121" s="150" t="s">
        <v>39</v>
      </c>
      <c r="F121" s="151">
        <v>0</v>
      </c>
      <c r="G121" s="261">
        <v>0</v>
      </c>
      <c r="H121" s="269">
        <v>0</v>
      </c>
      <c r="I121" s="261">
        <v>0</v>
      </c>
      <c r="J121" s="173" t="s">
        <v>59</v>
      </c>
    </row>
    <row r="122" spans="1:10" ht="15">
      <c r="A122" s="189" t="s">
        <v>86</v>
      </c>
      <c r="B122" s="190" t="s">
        <v>256</v>
      </c>
      <c r="C122" s="191" t="s">
        <v>257</v>
      </c>
      <c r="D122" s="319" t="s">
        <v>38</v>
      </c>
      <c r="E122" s="150" t="s">
        <v>39</v>
      </c>
      <c r="F122" s="151">
        <v>0</v>
      </c>
      <c r="G122" s="261">
        <v>0</v>
      </c>
      <c r="H122" s="269">
        <v>0</v>
      </c>
      <c r="I122" s="261">
        <v>0</v>
      </c>
      <c r="J122" s="173" t="s">
        <v>59</v>
      </c>
    </row>
    <row r="123" spans="1:10" ht="15">
      <c r="A123" s="189" t="s">
        <v>86</v>
      </c>
      <c r="B123" s="190" t="s">
        <v>215</v>
      </c>
      <c r="C123" s="198" t="s">
        <v>258</v>
      </c>
      <c r="D123" s="323"/>
      <c r="E123" s="199"/>
      <c r="F123" s="200"/>
      <c r="G123" s="273"/>
      <c r="H123" s="273"/>
      <c r="I123" s="273"/>
      <c r="J123" s="166"/>
    </row>
    <row r="124" spans="1:10" ht="15">
      <c r="A124" s="189" t="s">
        <v>86</v>
      </c>
      <c r="B124" s="190" t="s">
        <v>259</v>
      </c>
      <c r="C124" s="201" t="s">
        <v>260</v>
      </c>
      <c r="D124" s="321"/>
      <c r="E124" s="224"/>
      <c r="F124" s="225"/>
      <c r="G124" s="281"/>
      <c r="H124" s="281"/>
      <c r="I124" s="281"/>
      <c r="J124" s="168"/>
    </row>
    <row r="125" spans="1:10" ht="15">
      <c r="A125" s="189" t="s">
        <v>86</v>
      </c>
      <c r="B125" s="190" t="s">
        <v>261</v>
      </c>
      <c r="C125" s="191" t="s">
        <v>262</v>
      </c>
      <c r="D125" s="319" t="s">
        <v>38</v>
      </c>
      <c r="E125" s="150" t="s">
        <v>39</v>
      </c>
      <c r="F125" s="151">
        <v>0</v>
      </c>
      <c r="G125" s="261">
        <v>0</v>
      </c>
      <c r="H125" s="269">
        <v>0</v>
      </c>
      <c r="I125" s="261">
        <v>0</v>
      </c>
      <c r="J125" s="173" t="s">
        <v>59</v>
      </c>
    </row>
    <row r="126" spans="1:10" ht="27.6">
      <c r="A126" s="189" t="s">
        <v>86</v>
      </c>
      <c r="B126" s="190" t="s">
        <v>263</v>
      </c>
      <c r="C126" s="191" t="s">
        <v>264</v>
      </c>
      <c r="D126" s="319" t="s">
        <v>38</v>
      </c>
      <c r="E126" s="150" t="s">
        <v>39</v>
      </c>
      <c r="F126" s="151">
        <v>0</v>
      </c>
      <c r="G126" s="261">
        <v>0</v>
      </c>
      <c r="H126" s="269">
        <v>0</v>
      </c>
      <c r="I126" s="261">
        <v>0</v>
      </c>
      <c r="J126" s="173" t="s">
        <v>59</v>
      </c>
    </row>
    <row r="127" spans="1:10" ht="27.6">
      <c r="A127" s="189" t="s">
        <v>86</v>
      </c>
      <c r="B127" s="190" t="s">
        <v>265</v>
      </c>
      <c r="C127" s="191" t="s">
        <v>266</v>
      </c>
      <c r="D127" s="319" t="s">
        <v>38</v>
      </c>
      <c r="E127" s="150" t="s">
        <v>39</v>
      </c>
      <c r="F127" s="151">
        <v>0</v>
      </c>
      <c r="G127" s="261">
        <v>0</v>
      </c>
      <c r="H127" s="269">
        <v>0</v>
      </c>
      <c r="I127" s="261">
        <v>0</v>
      </c>
      <c r="J127" s="173" t="s">
        <v>76</v>
      </c>
    </row>
    <row r="128" spans="1:10" ht="27.6">
      <c r="A128" s="189" t="s">
        <v>86</v>
      </c>
      <c r="B128" s="190" t="s">
        <v>267</v>
      </c>
      <c r="C128" s="191" t="s">
        <v>268</v>
      </c>
      <c r="D128" s="319" t="s">
        <v>38</v>
      </c>
      <c r="E128" s="150" t="s">
        <v>39</v>
      </c>
      <c r="F128" s="151">
        <v>0</v>
      </c>
      <c r="G128" s="261">
        <v>0</v>
      </c>
      <c r="H128" s="269">
        <v>0</v>
      </c>
      <c r="I128" s="261">
        <v>0</v>
      </c>
      <c r="J128" s="173" t="s">
        <v>59</v>
      </c>
    </row>
    <row r="129" spans="1:10" ht="15">
      <c r="A129" s="189" t="s">
        <v>86</v>
      </c>
      <c r="B129" s="190" t="s">
        <v>269</v>
      </c>
      <c r="C129" s="191" t="s">
        <v>270</v>
      </c>
      <c r="D129" s="319" t="s">
        <v>38</v>
      </c>
      <c r="E129" s="150" t="s">
        <v>39</v>
      </c>
      <c r="F129" s="151">
        <v>0</v>
      </c>
      <c r="G129" s="261">
        <v>0</v>
      </c>
      <c r="H129" s="269">
        <v>0</v>
      </c>
      <c r="I129" s="261">
        <v>0</v>
      </c>
      <c r="J129" s="173" t="s">
        <v>59</v>
      </c>
    </row>
    <row r="130" spans="1:10" ht="15">
      <c r="A130" s="189" t="s">
        <v>86</v>
      </c>
      <c r="B130" s="190" t="s">
        <v>271</v>
      </c>
      <c r="C130" s="191" t="s">
        <v>272</v>
      </c>
      <c r="D130" s="319" t="s">
        <v>38</v>
      </c>
      <c r="E130" s="150" t="s">
        <v>39</v>
      </c>
      <c r="F130" s="151">
        <v>0</v>
      </c>
      <c r="G130" s="261">
        <v>0</v>
      </c>
      <c r="H130" s="269">
        <v>0</v>
      </c>
      <c r="I130" s="261">
        <v>0</v>
      </c>
      <c r="J130" s="173" t="s">
        <v>59</v>
      </c>
    </row>
    <row r="131" spans="1:10" ht="41.45">
      <c r="A131" s="189" t="s">
        <v>86</v>
      </c>
      <c r="B131" s="190" t="s">
        <v>178</v>
      </c>
      <c r="C131" s="201" t="s">
        <v>273</v>
      </c>
      <c r="D131" s="321"/>
      <c r="E131" s="224"/>
      <c r="F131" s="225"/>
      <c r="G131" s="281"/>
      <c r="H131" s="281"/>
      <c r="I131" s="281"/>
      <c r="J131" s="168"/>
    </row>
    <row r="132" spans="1:10" ht="27.6">
      <c r="A132" s="189" t="s">
        <v>86</v>
      </c>
      <c r="B132" s="190" t="s">
        <v>274</v>
      </c>
      <c r="C132" s="191" t="s">
        <v>275</v>
      </c>
      <c r="D132" s="319" t="s">
        <v>38</v>
      </c>
      <c r="E132" s="150" t="s">
        <v>39</v>
      </c>
      <c r="F132" s="151">
        <v>0</v>
      </c>
      <c r="G132" s="261">
        <v>0</v>
      </c>
      <c r="H132" s="269">
        <v>0</v>
      </c>
      <c r="I132" s="261">
        <v>0</v>
      </c>
      <c r="J132" s="173" t="s">
        <v>59</v>
      </c>
    </row>
    <row r="133" spans="1:10" ht="27.6">
      <c r="A133" s="189" t="s">
        <v>86</v>
      </c>
      <c r="B133" s="190" t="s">
        <v>180</v>
      </c>
      <c r="C133" s="191" t="s">
        <v>276</v>
      </c>
      <c r="D133" s="319" t="s">
        <v>38</v>
      </c>
      <c r="E133" s="150" t="s">
        <v>39</v>
      </c>
      <c r="F133" s="151">
        <v>0</v>
      </c>
      <c r="G133" s="261">
        <v>0</v>
      </c>
      <c r="H133" s="269">
        <v>0</v>
      </c>
      <c r="I133" s="261">
        <v>0</v>
      </c>
      <c r="J133" s="173" t="s">
        <v>59</v>
      </c>
    </row>
    <row r="134" spans="1:10" ht="27.6">
      <c r="A134" s="189" t="s">
        <v>86</v>
      </c>
      <c r="B134" s="190" t="s">
        <v>277</v>
      </c>
      <c r="C134" s="191" t="s">
        <v>268</v>
      </c>
      <c r="D134" s="319" t="s">
        <v>38</v>
      </c>
      <c r="E134" s="150" t="s">
        <v>39</v>
      </c>
      <c r="F134" s="151">
        <v>0</v>
      </c>
      <c r="G134" s="261">
        <v>0</v>
      </c>
      <c r="H134" s="269">
        <v>0</v>
      </c>
      <c r="I134" s="261">
        <v>0</v>
      </c>
      <c r="J134" s="173" t="s">
        <v>59</v>
      </c>
    </row>
    <row r="135" spans="1:10" ht="15">
      <c r="A135" s="189" t="s">
        <v>86</v>
      </c>
      <c r="B135" s="190" t="s">
        <v>278</v>
      </c>
      <c r="C135" s="191" t="s">
        <v>270</v>
      </c>
      <c r="D135" s="319" t="s">
        <v>38</v>
      </c>
      <c r="E135" s="150" t="s">
        <v>39</v>
      </c>
      <c r="F135" s="151">
        <v>0</v>
      </c>
      <c r="G135" s="261">
        <v>0</v>
      </c>
      <c r="H135" s="269">
        <v>0</v>
      </c>
      <c r="I135" s="261">
        <v>0</v>
      </c>
      <c r="J135" s="173" t="s">
        <v>59</v>
      </c>
    </row>
    <row r="136" spans="1:10" ht="15">
      <c r="A136" s="189" t="s">
        <v>86</v>
      </c>
      <c r="B136" s="190" t="s">
        <v>279</v>
      </c>
      <c r="C136" s="191" t="s">
        <v>272</v>
      </c>
      <c r="D136" s="319" t="s">
        <v>38</v>
      </c>
      <c r="E136" s="150" t="s">
        <v>39</v>
      </c>
      <c r="F136" s="151">
        <v>0</v>
      </c>
      <c r="G136" s="261">
        <v>0</v>
      </c>
      <c r="H136" s="269">
        <v>0</v>
      </c>
      <c r="I136" s="261">
        <v>0</v>
      </c>
      <c r="J136" s="173" t="s">
        <v>59</v>
      </c>
    </row>
    <row r="137" spans="1:10" ht="41.45">
      <c r="A137" s="189" t="s">
        <v>86</v>
      </c>
      <c r="B137" s="190" t="s">
        <v>280</v>
      </c>
      <c r="C137" s="191" t="s">
        <v>281</v>
      </c>
      <c r="D137" s="319" t="s">
        <v>38</v>
      </c>
      <c r="E137" s="150" t="s">
        <v>39</v>
      </c>
      <c r="F137" s="151">
        <v>0</v>
      </c>
      <c r="G137" s="261">
        <v>0</v>
      </c>
      <c r="H137" s="269">
        <v>0</v>
      </c>
      <c r="I137" s="261">
        <v>0</v>
      </c>
      <c r="J137" s="173" t="s">
        <v>59</v>
      </c>
    </row>
    <row r="138" spans="1:10" ht="13.9" customHeight="1">
      <c r="A138" s="189" t="s">
        <v>86</v>
      </c>
      <c r="B138" s="190" t="s">
        <v>282</v>
      </c>
      <c r="C138" s="191" t="s">
        <v>283</v>
      </c>
      <c r="D138" s="319" t="s">
        <v>38</v>
      </c>
      <c r="E138" s="150" t="s">
        <v>39</v>
      </c>
      <c r="F138" s="151">
        <v>0</v>
      </c>
      <c r="G138" s="261">
        <v>0</v>
      </c>
      <c r="H138" s="269">
        <v>0</v>
      </c>
      <c r="I138" s="261">
        <v>0</v>
      </c>
      <c r="J138" s="173" t="s">
        <v>59</v>
      </c>
    </row>
    <row r="139" spans="1:10" ht="13.9" customHeight="1">
      <c r="A139" s="189" t="s">
        <v>86</v>
      </c>
      <c r="B139" s="190" t="s">
        <v>182</v>
      </c>
      <c r="C139" s="201" t="s">
        <v>284</v>
      </c>
      <c r="D139" s="321"/>
      <c r="E139" s="224"/>
      <c r="F139" s="225"/>
      <c r="G139" s="281"/>
      <c r="H139" s="281"/>
      <c r="I139" s="281"/>
      <c r="J139" s="168"/>
    </row>
    <row r="140" spans="1:10" ht="27.6">
      <c r="A140" s="189" t="s">
        <v>86</v>
      </c>
      <c r="B140" s="190" t="s">
        <v>285</v>
      </c>
      <c r="C140" s="191" t="s">
        <v>286</v>
      </c>
      <c r="D140" s="319" t="s">
        <v>38</v>
      </c>
      <c r="E140" s="150" t="s">
        <v>39</v>
      </c>
      <c r="F140" s="151">
        <v>0</v>
      </c>
      <c r="G140" s="261">
        <v>0</v>
      </c>
      <c r="H140" s="269">
        <v>0</v>
      </c>
      <c r="I140" s="261">
        <v>0</v>
      </c>
      <c r="J140" s="173" t="s">
        <v>59</v>
      </c>
    </row>
    <row r="141" spans="1:10" ht="15" customHeight="1">
      <c r="A141" s="189" t="s">
        <v>86</v>
      </c>
      <c r="B141" s="190" t="s">
        <v>287</v>
      </c>
      <c r="C141" s="191" t="s">
        <v>288</v>
      </c>
      <c r="D141" s="319" t="s">
        <v>38</v>
      </c>
      <c r="E141" s="150" t="s">
        <v>39</v>
      </c>
      <c r="F141" s="151">
        <v>0</v>
      </c>
      <c r="G141" s="261">
        <v>0</v>
      </c>
      <c r="H141" s="269">
        <v>0</v>
      </c>
      <c r="I141" s="261">
        <v>0</v>
      </c>
      <c r="J141" s="173" t="s">
        <v>59</v>
      </c>
    </row>
    <row r="142" spans="1:10" ht="15">
      <c r="A142" s="189" t="s">
        <v>86</v>
      </c>
      <c r="B142" s="190" t="s">
        <v>289</v>
      </c>
      <c r="C142" s="191" t="s">
        <v>290</v>
      </c>
      <c r="D142" s="319" t="s">
        <v>38</v>
      </c>
      <c r="E142" s="150" t="s">
        <v>39</v>
      </c>
      <c r="F142" s="151">
        <v>0</v>
      </c>
      <c r="G142" s="261">
        <v>0</v>
      </c>
      <c r="H142" s="269">
        <v>0</v>
      </c>
      <c r="I142" s="261">
        <v>0</v>
      </c>
      <c r="J142" s="173" t="s">
        <v>59</v>
      </c>
    </row>
    <row r="143" spans="1:10" ht="41.45">
      <c r="A143" s="189" t="s">
        <v>86</v>
      </c>
      <c r="B143" s="190" t="s">
        <v>291</v>
      </c>
      <c r="C143" s="191" t="s">
        <v>292</v>
      </c>
      <c r="D143" s="319" t="s">
        <v>38</v>
      </c>
      <c r="E143" s="150" t="s">
        <v>39</v>
      </c>
      <c r="F143" s="151">
        <v>0</v>
      </c>
      <c r="G143" s="261">
        <v>0</v>
      </c>
      <c r="H143" s="269">
        <v>0</v>
      </c>
      <c r="I143" s="261">
        <v>0</v>
      </c>
      <c r="J143" s="173" t="s">
        <v>59</v>
      </c>
    </row>
    <row r="144" spans="1:10" ht="27.6">
      <c r="A144" s="189" t="s">
        <v>86</v>
      </c>
      <c r="B144" s="190" t="s">
        <v>293</v>
      </c>
      <c r="C144" s="191" t="s">
        <v>294</v>
      </c>
      <c r="D144" s="319" t="s">
        <v>38</v>
      </c>
      <c r="E144" s="150" t="s">
        <v>39</v>
      </c>
      <c r="F144" s="151">
        <v>0</v>
      </c>
      <c r="G144" s="261">
        <v>0</v>
      </c>
      <c r="H144" s="269">
        <v>0</v>
      </c>
      <c r="I144" s="261">
        <v>0</v>
      </c>
      <c r="J144" s="173" t="s">
        <v>76</v>
      </c>
    </row>
    <row r="145" spans="1:10" ht="15">
      <c r="A145" s="189" t="s">
        <v>86</v>
      </c>
      <c r="B145" s="190" t="s">
        <v>295</v>
      </c>
      <c r="C145" s="191" t="s">
        <v>296</v>
      </c>
      <c r="D145" s="319" t="s">
        <v>38</v>
      </c>
      <c r="E145" s="150" t="s">
        <v>39</v>
      </c>
      <c r="F145" s="151">
        <v>0</v>
      </c>
      <c r="G145" s="261">
        <v>0</v>
      </c>
      <c r="H145" s="269">
        <v>0</v>
      </c>
      <c r="I145" s="261">
        <v>0</v>
      </c>
      <c r="J145" s="173" t="s">
        <v>59</v>
      </c>
    </row>
    <row r="146" spans="1:10" ht="27.6">
      <c r="A146" s="189" t="s">
        <v>86</v>
      </c>
      <c r="B146" s="190" t="s">
        <v>297</v>
      </c>
      <c r="C146" s="191" t="s">
        <v>298</v>
      </c>
      <c r="D146" s="319" t="s">
        <v>38</v>
      </c>
      <c r="E146" s="150" t="s">
        <v>39</v>
      </c>
      <c r="F146" s="151">
        <v>0</v>
      </c>
      <c r="G146" s="261">
        <v>0</v>
      </c>
      <c r="H146" s="269">
        <v>0</v>
      </c>
      <c r="I146" s="261">
        <v>0</v>
      </c>
      <c r="J146" s="173" t="s">
        <v>59</v>
      </c>
    </row>
    <row r="147" spans="1:10" ht="13.9" customHeight="1">
      <c r="A147" s="189" t="s">
        <v>86</v>
      </c>
      <c r="B147" s="190" t="s">
        <v>299</v>
      </c>
      <c r="C147" s="191" t="s">
        <v>283</v>
      </c>
      <c r="D147" s="319" t="s">
        <v>38</v>
      </c>
      <c r="E147" s="150" t="s">
        <v>39</v>
      </c>
      <c r="F147" s="151">
        <v>0</v>
      </c>
      <c r="G147" s="261">
        <v>0</v>
      </c>
      <c r="H147" s="269">
        <v>0</v>
      </c>
      <c r="I147" s="261">
        <v>0</v>
      </c>
      <c r="J147" s="173" t="s">
        <v>59</v>
      </c>
    </row>
    <row r="148" spans="1:10" ht="13.9" customHeight="1">
      <c r="A148" s="189" t="s">
        <v>86</v>
      </c>
      <c r="B148" s="190" t="s">
        <v>185</v>
      </c>
      <c r="C148" s="201" t="s">
        <v>300</v>
      </c>
      <c r="D148" s="321"/>
      <c r="E148" s="224"/>
      <c r="F148" s="225"/>
      <c r="G148" s="281"/>
      <c r="H148" s="281"/>
      <c r="I148" s="281"/>
      <c r="J148" s="168"/>
    </row>
    <row r="149" spans="1:10" ht="15">
      <c r="A149" s="189" t="s">
        <v>86</v>
      </c>
      <c r="B149" s="190" t="s">
        <v>301</v>
      </c>
      <c r="C149" s="191" t="s">
        <v>302</v>
      </c>
      <c r="D149" s="319" t="s">
        <v>38</v>
      </c>
      <c r="E149" s="150" t="s">
        <v>39</v>
      </c>
      <c r="F149" s="151">
        <v>0</v>
      </c>
      <c r="G149" s="261">
        <v>0</v>
      </c>
      <c r="H149" s="269">
        <v>0</v>
      </c>
      <c r="I149" s="261">
        <v>0</v>
      </c>
      <c r="J149" s="173" t="s">
        <v>59</v>
      </c>
    </row>
    <row r="150" spans="1:10" ht="27.6">
      <c r="A150" s="189" t="s">
        <v>86</v>
      </c>
      <c r="B150" s="190" t="s">
        <v>303</v>
      </c>
      <c r="C150" s="191" t="s">
        <v>304</v>
      </c>
      <c r="D150" s="319" t="s">
        <v>38</v>
      </c>
      <c r="E150" s="150" t="s">
        <v>39</v>
      </c>
      <c r="F150" s="151">
        <v>0</v>
      </c>
      <c r="G150" s="261">
        <v>0</v>
      </c>
      <c r="H150" s="269">
        <v>0</v>
      </c>
      <c r="I150" s="261">
        <v>0</v>
      </c>
      <c r="J150" s="173" t="s">
        <v>59</v>
      </c>
    </row>
    <row r="151" spans="1:10" ht="15">
      <c r="A151" s="189" t="s">
        <v>86</v>
      </c>
      <c r="B151" s="190" t="s">
        <v>305</v>
      </c>
      <c r="C151" s="191" t="s">
        <v>306</v>
      </c>
      <c r="D151" s="319" t="s">
        <v>38</v>
      </c>
      <c r="E151" s="150" t="s">
        <v>39</v>
      </c>
      <c r="F151" s="151">
        <v>0</v>
      </c>
      <c r="G151" s="261">
        <v>0</v>
      </c>
      <c r="H151" s="269">
        <v>0</v>
      </c>
      <c r="I151" s="261">
        <v>0</v>
      </c>
      <c r="J151" s="173" t="s">
        <v>59</v>
      </c>
    </row>
    <row r="152" spans="1:10" ht="13.9" customHeight="1">
      <c r="A152" s="189" t="s">
        <v>86</v>
      </c>
      <c r="B152" s="190" t="s">
        <v>190</v>
      </c>
      <c r="C152" s="201" t="s">
        <v>307</v>
      </c>
      <c r="D152" s="321"/>
      <c r="E152" s="224"/>
      <c r="F152" s="225"/>
      <c r="G152" s="281"/>
      <c r="H152" s="281"/>
      <c r="I152" s="281"/>
      <c r="J152" s="168"/>
    </row>
    <row r="153" spans="1:10" ht="13.9" customHeight="1">
      <c r="A153" s="189" t="s">
        <v>86</v>
      </c>
      <c r="B153" s="190" t="s">
        <v>192</v>
      </c>
      <c r="C153" s="191" t="s">
        <v>308</v>
      </c>
      <c r="D153" s="319" t="s">
        <v>38</v>
      </c>
      <c r="E153" s="150" t="s">
        <v>39</v>
      </c>
      <c r="F153" s="151">
        <v>0</v>
      </c>
      <c r="G153" s="261">
        <v>0</v>
      </c>
      <c r="H153" s="269">
        <v>0</v>
      </c>
      <c r="I153" s="261">
        <v>0</v>
      </c>
      <c r="J153" s="173" t="s">
        <v>59</v>
      </c>
    </row>
    <row r="154" spans="1:10" ht="13.9" customHeight="1">
      <c r="A154" s="189" t="s">
        <v>86</v>
      </c>
      <c r="B154" s="190" t="s">
        <v>309</v>
      </c>
      <c r="C154" s="191" t="s">
        <v>310</v>
      </c>
      <c r="D154" s="319" t="s">
        <v>38</v>
      </c>
      <c r="E154" s="150" t="s">
        <v>39</v>
      </c>
      <c r="F154" s="151">
        <v>0</v>
      </c>
      <c r="G154" s="261">
        <v>0</v>
      </c>
      <c r="H154" s="269">
        <v>0</v>
      </c>
      <c r="I154" s="261">
        <v>0</v>
      </c>
      <c r="J154" s="173" t="s">
        <v>59</v>
      </c>
    </row>
    <row r="155" spans="1:10" ht="13.9" customHeight="1">
      <c r="A155" s="189" t="s">
        <v>86</v>
      </c>
      <c r="B155" s="190" t="s">
        <v>194</v>
      </c>
      <c r="C155" s="191" t="s">
        <v>311</v>
      </c>
      <c r="D155" s="319" t="s">
        <v>38</v>
      </c>
      <c r="E155" s="150" t="s">
        <v>39</v>
      </c>
      <c r="F155" s="151">
        <v>0</v>
      </c>
      <c r="G155" s="261">
        <v>0</v>
      </c>
      <c r="H155" s="269">
        <v>0</v>
      </c>
      <c r="I155" s="261">
        <v>0</v>
      </c>
      <c r="J155" s="173" t="s">
        <v>59</v>
      </c>
    </row>
    <row r="156" spans="1:10" ht="13.9" customHeight="1">
      <c r="A156" s="189" t="s">
        <v>86</v>
      </c>
      <c r="B156" s="190" t="s">
        <v>312</v>
      </c>
      <c r="C156" s="201" t="s">
        <v>313</v>
      </c>
      <c r="D156" s="321"/>
      <c r="E156" s="224"/>
      <c r="F156" s="225"/>
      <c r="G156" s="281"/>
      <c r="H156" s="281"/>
      <c r="I156" s="281"/>
      <c r="J156" s="168"/>
    </row>
    <row r="157" spans="1:10" ht="41.45">
      <c r="A157" s="189" t="s">
        <v>86</v>
      </c>
      <c r="B157" s="190" t="s">
        <v>314</v>
      </c>
      <c r="C157" s="191" t="s">
        <v>315</v>
      </c>
      <c r="D157" s="319" t="s">
        <v>38</v>
      </c>
      <c r="E157" s="150" t="s">
        <v>39</v>
      </c>
      <c r="F157" s="151">
        <v>0</v>
      </c>
      <c r="G157" s="261">
        <v>0</v>
      </c>
      <c r="H157" s="269">
        <v>0</v>
      </c>
      <c r="I157" s="261">
        <v>0</v>
      </c>
      <c r="J157" s="173" t="s">
        <v>59</v>
      </c>
    </row>
    <row r="158" spans="1:10" ht="13.9" customHeight="1">
      <c r="A158" s="189" t="s">
        <v>86</v>
      </c>
      <c r="B158" s="190" t="s">
        <v>316</v>
      </c>
      <c r="C158" s="201" t="s">
        <v>317</v>
      </c>
      <c r="D158" s="321"/>
      <c r="E158" s="224"/>
      <c r="F158" s="225"/>
      <c r="G158" s="281"/>
      <c r="H158" s="281"/>
      <c r="I158" s="281"/>
      <c r="J158" s="168"/>
    </row>
    <row r="159" spans="1:10" ht="27.6">
      <c r="A159" s="189" t="s">
        <v>86</v>
      </c>
      <c r="B159" s="190" t="s">
        <v>318</v>
      </c>
      <c r="C159" s="191" t="s">
        <v>319</v>
      </c>
      <c r="D159" s="319" t="s">
        <v>38</v>
      </c>
      <c r="E159" s="150" t="s">
        <v>39</v>
      </c>
      <c r="F159" s="151">
        <v>0</v>
      </c>
      <c r="G159" s="261">
        <v>0</v>
      </c>
      <c r="H159" s="269">
        <v>0</v>
      </c>
      <c r="I159" s="261">
        <v>0</v>
      </c>
      <c r="J159" s="173" t="s">
        <v>59</v>
      </c>
    </row>
    <row r="160" spans="1:10" ht="13.9" customHeight="1">
      <c r="A160" s="189" t="s">
        <v>86</v>
      </c>
      <c r="B160" s="190" t="s">
        <v>320</v>
      </c>
      <c r="C160" s="198" t="s">
        <v>321</v>
      </c>
      <c r="D160" s="323"/>
      <c r="E160" s="199"/>
      <c r="F160" s="200"/>
      <c r="G160" s="273"/>
      <c r="H160" s="273"/>
      <c r="I160" s="273"/>
      <c r="J160" s="166"/>
    </row>
    <row r="161" spans="1:10" ht="13.9" customHeight="1">
      <c r="A161" s="189" t="s">
        <v>86</v>
      </c>
      <c r="B161" s="190" t="s">
        <v>322</v>
      </c>
      <c r="C161" s="201" t="s">
        <v>323</v>
      </c>
      <c r="D161" s="321"/>
      <c r="E161" s="224"/>
      <c r="F161" s="225"/>
      <c r="G161" s="281"/>
      <c r="H161" s="281"/>
      <c r="I161" s="281"/>
      <c r="J161" s="168"/>
    </row>
    <row r="162" spans="1:10" ht="15">
      <c r="A162" s="189" t="s">
        <v>86</v>
      </c>
      <c r="B162" s="190" t="s">
        <v>324</v>
      </c>
      <c r="C162" s="191" t="s">
        <v>325</v>
      </c>
      <c r="D162" s="319" t="s">
        <v>38</v>
      </c>
      <c r="E162" s="150" t="s">
        <v>39</v>
      </c>
      <c r="F162" s="151">
        <v>0</v>
      </c>
      <c r="G162" s="261">
        <v>0</v>
      </c>
      <c r="H162" s="269">
        <v>0</v>
      </c>
      <c r="I162" s="261">
        <v>0</v>
      </c>
      <c r="J162" s="173" t="s">
        <v>59</v>
      </c>
    </row>
    <row r="163" spans="1:10" ht="55.15">
      <c r="A163" s="189" t="s">
        <v>86</v>
      </c>
      <c r="B163" s="190" t="s">
        <v>326</v>
      </c>
      <c r="C163" s="191" t="s">
        <v>327</v>
      </c>
      <c r="D163" s="319" t="s">
        <v>38</v>
      </c>
      <c r="E163" s="150" t="s">
        <v>39</v>
      </c>
      <c r="F163" s="151">
        <v>0</v>
      </c>
      <c r="G163" s="261">
        <v>0</v>
      </c>
      <c r="H163" s="269">
        <v>0</v>
      </c>
      <c r="I163" s="261">
        <v>0</v>
      </c>
      <c r="J163" s="173" t="s">
        <v>59</v>
      </c>
    </row>
    <row r="164" spans="1:10" ht="13.9" customHeight="1">
      <c r="A164" s="189" t="s">
        <v>86</v>
      </c>
      <c r="B164" s="190" t="s">
        <v>199</v>
      </c>
      <c r="C164" s="201" t="s">
        <v>328</v>
      </c>
      <c r="D164" s="321" t="s">
        <v>38</v>
      </c>
      <c r="E164" s="150" t="s">
        <v>39</v>
      </c>
      <c r="F164" s="151">
        <v>0</v>
      </c>
      <c r="G164" s="261">
        <v>0</v>
      </c>
      <c r="H164" s="268"/>
      <c r="I164" s="261">
        <v>0</v>
      </c>
      <c r="J164" s="168" t="s">
        <v>59</v>
      </c>
    </row>
    <row r="165" spans="1:10" ht="13.9" customHeight="1">
      <c r="A165" s="189" t="s">
        <v>86</v>
      </c>
      <c r="B165" s="190" t="s">
        <v>329</v>
      </c>
      <c r="C165" s="201" t="s">
        <v>330</v>
      </c>
      <c r="D165" s="321" t="s">
        <v>38</v>
      </c>
      <c r="E165" s="150" t="s">
        <v>39</v>
      </c>
      <c r="F165" s="151">
        <v>0</v>
      </c>
      <c r="G165" s="261">
        <v>0</v>
      </c>
      <c r="H165" s="268"/>
      <c r="I165" s="261">
        <v>0</v>
      </c>
      <c r="J165" s="168" t="s">
        <v>59</v>
      </c>
    </row>
    <row r="166" spans="1:10" ht="13.9" customHeight="1">
      <c r="A166" s="189" t="s">
        <v>86</v>
      </c>
      <c r="B166" s="190" t="s">
        <v>201</v>
      </c>
      <c r="C166" s="201" t="s">
        <v>331</v>
      </c>
      <c r="D166" s="321" t="s">
        <v>38</v>
      </c>
      <c r="E166" s="150" t="s">
        <v>39</v>
      </c>
      <c r="F166" s="151">
        <v>0</v>
      </c>
      <c r="G166" s="261">
        <v>0</v>
      </c>
      <c r="H166" s="268"/>
      <c r="I166" s="261">
        <v>0</v>
      </c>
      <c r="J166" s="168" t="s">
        <v>76</v>
      </c>
    </row>
    <row r="167" spans="1:10" ht="13.9" customHeight="1">
      <c r="A167" s="189" t="s">
        <v>86</v>
      </c>
      <c r="B167" s="190" t="s">
        <v>332</v>
      </c>
      <c r="C167" s="198" t="s">
        <v>333</v>
      </c>
      <c r="D167" s="323"/>
      <c r="E167" s="199"/>
      <c r="F167" s="200"/>
      <c r="G167" s="273"/>
      <c r="H167" s="273"/>
      <c r="I167" s="273"/>
      <c r="J167" s="166"/>
    </row>
    <row r="168" spans="1:10" ht="13.9" customHeight="1">
      <c r="A168" s="189" t="s">
        <v>86</v>
      </c>
      <c r="B168" s="190" t="s">
        <v>54</v>
      </c>
      <c r="C168" s="201" t="s">
        <v>334</v>
      </c>
      <c r="D168" s="321" t="s">
        <v>38</v>
      </c>
      <c r="E168" s="150" t="s">
        <v>39</v>
      </c>
      <c r="F168" s="151">
        <v>0</v>
      </c>
      <c r="G168" s="261">
        <v>0</v>
      </c>
      <c r="H168" s="268"/>
      <c r="I168" s="261">
        <v>0</v>
      </c>
      <c r="J168" s="168" t="s">
        <v>59</v>
      </c>
    </row>
    <row r="169" spans="1:10" ht="13.9" customHeight="1">
      <c r="A169" s="189" t="s">
        <v>86</v>
      </c>
      <c r="B169" s="190" t="s">
        <v>335</v>
      </c>
      <c r="C169" s="201" t="s">
        <v>336</v>
      </c>
      <c r="D169" s="321"/>
      <c r="E169" s="224"/>
      <c r="F169" s="225"/>
      <c r="G169" s="281"/>
      <c r="H169" s="281"/>
      <c r="I169" s="281"/>
      <c r="J169" s="168"/>
    </row>
    <row r="170" spans="1:10" ht="25.5" customHeight="1">
      <c r="A170" s="189" t="s">
        <v>86</v>
      </c>
      <c r="B170" s="190" t="s">
        <v>337</v>
      </c>
      <c r="C170" s="191" t="s">
        <v>338</v>
      </c>
      <c r="D170" s="319" t="s">
        <v>38</v>
      </c>
      <c r="E170" s="150" t="s">
        <v>39</v>
      </c>
      <c r="F170" s="151">
        <v>0</v>
      </c>
      <c r="G170" s="261">
        <v>0</v>
      </c>
      <c r="H170" s="269">
        <v>0</v>
      </c>
      <c r="I170" s="261">
        <v>0</v>
      </c>
      <c r="J170" s="173" t="s">
        <v>59</v>
      </c>
    </row>
    <row r="171" spans="1:10" ht="27.6">
      <c r="A171" s="189" t="s">
        <v>86</v>
      </c>
      <c r="B171" s="190" t="s">
        <v>339</v>
      </c>
      <c r="C171" s="191" t="s">
        <v>340</v>
      </c>
      <c r="D171" s="319" t="s">
        <v>38</v>
      </c>
      <c r="E171" s="150" t="s">
        <v>39</v>
      </c>
      <c r="F171" s="151">
        <v>0</v>
      </c>
      <c r="G171" s="261">
        <v>0</v>
      </c>
      <c r="H171" s="269">
        <v>0</v>
      </c>
      <c r="I171" s="261">
        <v>0</v>
      </c>
      <c r="J171" s="173" t="s">
        <v>59</v>
      </c>
    </row>
    <row r="172" spans="1:10" ht="13.9" customHeight="1">
      <c r="A172" s="189" t="s">
        <v>86</v>
      </c>
      <c r="B172" s="190" t="s">
        <v>57</v>
      </c>
      <c r="C172" s="201" t="s">
        <v>341</v>
      </c>
      <c r="D172" s="321"/>
      <c r="E172" s="224"/>
      <c r="F172" s="225"/>
      <c r="G172" s="281"/>
      <c r="H172" s="281"/>
      <c r="I172" s="281"/>
      <c r="J172" s="168"/>
    </row>
    <row r="173" spans="1:10" ht="13.9" customHeight="1">
      <c r="A173" s="189" t="s">
        <v>86</v>
      </c>
      <c r="B173" s="190" t="s">
        <v>342</v>
      </c>
      <c r="C173" s="191" t="s">
        <v>343</v>
      </c>
      <c r="D173" s="319" t="s">
        <v>38</v>
      </c>
      <c r="E173" s="150" t="s">
        <v>39</v>
      </c>
      <c r="F173" s="151">
        <v>0</v>
      </c>
      <c r="G173" s="261">
        <v>0</v>
      </c>
      <c r="H173" s="269">
        <v>0</v>
      </c>
      <c r="I173" s="261">
        <v>0</v>
      </c>
      <c r="J173" s="173" t="s">
        <v>140</v>
      </c>
    </row>
    <row r="174" spans="1:10" ht="13.9" customHeight="1">
      <c r="A174" s="189" t="s">
        <v>86</v>
      </c>
      <c r="B174" s="190" t="s">
        <v>344</v>
      </c>
      <c r="C174" s="201" t="s">
        <v>345</v>
      </c>
      <c r="D174" s="321"/>
      <c r="E174" s="224"/>
      <c r="F174" s="225"/>
      <c r="G174" s="281"/>
      <c r="H174" s="281"/>
      <c r="I174" s="281"/>
      <c r="J174" s="168"/>
    </row>
    <row r="175" spans="1:10" ht="27.6">
      <c r="A175" s="189" t="s">
        <v>86</v>
      </c>
      <c r="B175" s="190" t="s">
        <v>346</v>
      </c>
      <c r="C175" s="191" t="s">
        <v>347</v>
      </c>
      <c r="D175" s="319" t="s">
        <v>38</v>
      </c>
      <c r="E175" s="150" t="s">
        <v>39</v>
      </c>
      <c r="F175" s="151">
        <v>0</v>
      </c>
      <c r="G175" s="261">
        <v>0</v>
      </c>
      <c r="H175" s="269">
        <v>0</v>
      </c>
      <c r="I175" s="261">
        <v>0</v>
      </c>
      <c r="J175" s="173" t="s">
        <v>348</v>
      </c>
    </row>
    <row r="176" spans="1:10" ht="13.9" customHeight="1">
      <c r="A176" s="189" t="s">
        <v>86</v>
      </c>
      <c r="B176" s="190" t="s">
        <v>349</v>
      </c>
      <c r="C176" s="198" t="s">
        <v>350</v>
      </c>
      <c r="D176" s="323"/>
      <c r="E176" s="199"/>
      <c r="F176" s="200"/>
      <c r="G176" s="273"/>
      <c r="H176" s="273"/>
      <c r="I176" s="273"/>
      <c r="J176" s="166"/>
    </row>
    <row r="177" spans="1:10" ht="27.6">
      <c r="A177" s="189" t="s">
        <v>86</v>
      </c>
      <c r="B177" s="190"/>
      <c r="C177" s="191" t="s">
        <v>351</v>
      </c>
      <c r="D177" s="319" t="s">
        <v>38</v>
      </c>
      <c r="E177" s="150" t="s">
        <v>39</v>
      </c>
      <c r="F177" s="151">
        <v>0</v>
      </c>
      <c r="G177" s="261">
        <v>0</v>
      </c>
      <c r="H177" s="269">
        <v>0</v>
      </c>
      <c r="I177" s="261">
        <v>0</v>
      </c>
      <c r="J177" s="173" t="s">
        <v>59</v>
      </c>
    </row>
    <row r="178" spans="1:10" ht="13.9" customHeight="1">
      <c r="A178" s="189" t="s">
        <v>86</v>
      </c>
      <c r="B178" s="190" t="s">
        <v>352</v>
      </c>
      <c r="C178" s="201" t="s">
        <v>353</v>
      </c>
      <c r="D178" s="321" t="s">
        <v>38</v>
      </c>
      <c r="E178" s="150" t="s">
        <v>39</v>
      </c>
      <c r="F178" s="151">
        <v>0</v>
      </c>
      <c r="G178" s="261">
        <v>0</v>
      </c>
      <c r="H178" s="269">
        <v>0</v>
      </c>
      <c r="I178" s="261">
        <v>0</v>
      </c>
      <c r="J178" s="168" t="s">
        <v>59</v>
      </c>
    </row>
    <row r="179" spans="1:10" ht="13.9" customHeight="1">
      <c r="A179" s="189" t="s">
        <v>86</v>
      </c>
      <c r="B179" s="190" t="s">
        <v>354</v>
      </c>
      <c r="C179" s="201" t="s">
        <v>355</v>
      </c>
      <c r="D179" s="321" t="s">
        <v>38</v>
      </c>
      <c r="E179" s="150" t="s">
        <v>39</v>
      </c>
      <c r="F179" s="151">
        <v>0</v>
      </c>
      <c r="G179" s="261">
        <v>0</v>
      </c>
      <c r="H179" s="269">
        <v>0</v>
      </c>
      <c r="I179" s="261">
        <v>0</v>
      </c>
      <c r="J179" s="168" t="s">
        <v>59</v>
      </c>
    </row>
    <row r="180" spans="1:10" ht="13.9" customHeight="1">
      <c r="A180" s="189" t="s">
        <v>86</v>
      </c>
      <c r="B180" s="190" t="s">
        <v>356</v>
      </c>
      <c r="C180" s="201" t="s">
        <v>357</v>
      </c>
      <c r="D180" s="321" t="s">
        <v>38</v>
      </c>
      <c r="E180" s="150" t="s">
        <v>39</v>
      </c>
      <c r="F180" s="151">
        <v>0</v>
      </c>
      <c r="G180" s="261">
        <v>0</v>
      </c>
      <c r="H180" s="269">
        <v>0</v>
      </c>
      <c r="I180" s="261">
        <v>0</v>
      </c>
      <c r="J180" s="168" t="s">
        <v>59</v>
      </c>
    </row>
    <row r="181" spans="1:10" ht="13.9" customHeight="1">
      <c r="A181" s="189" t="s">
        <v>86</v>
      </c>
      <c r="B181" s="190" t="s">
        <v>358</v>
      </c>
      <c r="C181" s="201" t="s">
        <v>359</v>
      </c>
      <c r="D181" s="321" t="s">
        <v>38</v>
      </c>
      <c r="E181" s="150" t="s">
        <v>39</v>
      </c>
      <c r="F181" s="151">
        <v>0</v>
      </c>
      <c r="G181" s="261">
        <v>0</v>
      </c>
      <c r="H181" s="269">
        <v>0</v>
      </c>
      <c r="I181" s="261">
        <v>0</v>
      </c>
      <c r="J181" s="168" t="s">
        <v>59</v>
      </c>
    </row>
    <row r="182" spans="1:10" ht="17.45">
      <c r="A182" s="145" t="s">
        <v>360</v>
      </c>
      <c r="B182" s="145"/>
      <c r="C182" s="146"/>
      <c r="D182" s="316"/>
      <c r="E182" s="181"/>
      <c r="F182" s="182"/>
      <c r="G182" s="267"/>
      <c r="H182" s="267"/>
      <c r="I182" s="267"/>
      <c r="J182" s="183"/>
    </row>
    <row r="183" spans="1:10" ht="15">
      <c r="A183" s="185"/>
      <c r="B183" s="186"/>
      <c r="C183" s="184" t="s">
        <v>361</v>
      </c>
      <c r="D183" s="317" t="s">
        <v>38</v>
      </c>
      <c r="E183" s="150" t="s">
        <v>39</v>
      </c>
      <c r="F183" s="151">
        <v>0</v>
      </c>
      <c r="G183" s="261">
        <v>0</v>
      </c>
      <c r="H183" s="269">
        <v>0</v>
      </c>
      <c r="I183" s="261">
        <v>0</v>
      </c>
      <c r="J183" s="187" t="s">
        <v>40</v>
      </c>
    </row>
    <row r="184" spans="1:10" ht="15">
      <c r="A184" s="185"/>
      <c r="B184" s="186"/>
      <c r="C184" s="184" t="s">
        <v>362</v>
      </c>
      <c r="D184" s="334" t="s">
        <v>38</v>
      </c>
      <c r="E184" s="150" t="s">
        <v>39</v>
      </c>
      <c r="F184" s="151">
        <v>0</v>
      </c>
      <c r="G184" s="261">
        <v>0</v>
      </c>
      <c r="H184" s="269">
        <v>0</v>
      </c>
      <c r="I184" s="261">
        <v>0</v>
      </c>
      <c r="J184" s="153" t="s">
        <v>46</v>
      </c>
    </row>
    <row r="185" spans="1:10" ht="13.9" customHeight="1">
      <c r="A185" s="189" t="s">
        <v>77</v>
      </c>
      <c r="B185" s="190" t="s">
        <v>332</v>
      </c>
      <c r="C185" s="203" t="s">
        <v>363</v>
      </c>
      <c r="D185" s="325"/>
      <c r="E185" s="227"/>
      <c r="F185" s="213"/>
      <c r="G185" s="280"/>
      <c r="H185" s="280"/>
      <c r="I185" s="280"/>
      <c r="J185" s="162"/>
    </row>
    <row r="186" spans="1:10" ht="15">
      <c r="A186" s="189" t="s">
        <v>77</v>
      </c>
      <c r="B186" s="190" t="s">
        <v>335</v>
      </c>
      <c r="C186" s="215" t="s">
        <v>364</v>
      </c>
      <c r="D186" s="320"/>
      <c r="E186" s="216"/>
      <c r="F186" s="193"/>
      <c r="G186" s="279"/>
      <c r="H186" s="279"/>
      <c r="I186" s="279"/>
      <c r="J186" s="175"/>
    </row>
    <row r="187" spans="1:10" ht="15">
      <c r="A187" s="189" t="s">
        <v>77</v>
      </c>
      <c r="B187" s="190" t="s">
        <v>337</v>
      </c>
      <c r="C187" s="215" t="s">
        <v>365</v>
      </c>
      <c r="D187" s="320" t="s">
        <v>38</v>
      </c>
      <c r="E187" s="150" t="s">
        <v>39</v>
      </c>
      <c r="F187" s="151">
        <v>0</v>
      </c>
      <c r="G187" s="261">
        <v>0</v>
      </c>
      <c r="H187" s="269">
        <v>0</v>
      </c>
      <c r="I187" s="261">
        <v>0</v>
      </c>
      <c r="J187" s="175" t="s">
        <v>140</v>
      </c>
    </row>
    <row r="188" spans="1:10" ht="13.9" customHeight="1">
      <c r="A188" s="189" t="s">
        <v>77</v>
      </c>
      <c r="B188" s="190" t="s">
        <v>57</v>
      </c>
      <c r="C188" s="215" t="s">
        <v>366</v>
      </c>
      <c r="D188" s="320" t="s">
        <v>38</v>
      </c>
      <c r="E188" s="150" t="s">
        <v>39</v>
      </c>
      <c r="F188" s="151">
        <v>0</v>
      </c>
      <c r="G188" s="261">
        <v>0</v>
      </c>
      <c r="H188" s="269">
        <v>0</v>
      </c>
      <c r="I188" s="261">
        <v>0</v>
      </c>
      <c r="J188" s="175" t="s">
        <v>76</v>
      </c>
    </row>
    <row r="189" spans="1:10" ht="28.15" customHeight="1">
      <c r="A189" s="189" t="s">
        <v>77</v>
      </c>
      <c r="B189" s="190" t="s">
        <v>344</v>
      </c>
      <c r="C189" s="223" t="s">
        <v>367</v>
      </c>
      <c r="D189" s="320" t="s">
        <v>38</v>
      </c>
      <c r="E189" s="150" t="s">
        <v>39</v>
      </c>
      <c r="F189" s="151">
        <v>0</v>
      </c>
      <c r="G189" s="261">
        <v>0</v>
      </c>
      <c r="H189" s="269">
        <v>0</v>
      </c>
      <c r="I189" s="261">
        <v>0</v>
      </c>
      <c r="J189" s="175" t="s">
        <v>368</v>
      </c>
    </row>
    <row r="190" spans="1:10" ht="17.45">
      <c r="A190" s="145" t="s">
        <v>369</v>
      </c>
      <c r="B190" s="145"/>
      <c r="C190" s="146"/>
      <c r="D190" s="316"/>
      <c r="E190" s="228"/>
      <c r="F190" s="229"/>
      <c r="G190" s="282"/>
      <c r="H190" s="282"/>
      <c r="I190" s="282"/>
      <c r="J190" s="183"/>
    </row>
    <row r="191" spans="1:10" ht="28.15">
      <c r="A191" s="185"/>
      <c r="B191" s="186"/>
      <c r="C191" s="188" t="s">
        <v>370</v>
      </c>
      <c r="D191" s="317" t="s">
        <v>38</v>
      </c>
      <c r="E191" s="230"/>
      <c r="F191" s="231"/>
      <c r="G191" s="283"/>
      <c r="H191" s="283"/>
      <c r="I191" s="283"/>
      <c r="J191" s="153" t="s">
        <v>46</v>
      </c>
    </row>
    <row r="192" spans="1:10" ht="15">
      <c r="A192" s="185"/>
      <c r="B192" s="186"/>
      <c r="C192" s="184" t="s">
        <v>371</v>
      </c>
      <c r="D192" s="317" t="s">
        <v>38</v>
      </c>
      <c r="E192" s="150" t="s">
        <v>39</v>
      </c>
      <c r="F192" s="151">
        <v>0</v>
      </c>
      <c r="G192" s="261">
        <v>0</v>
      </c>
      <c r="H192" s="269">
        <v>0</v>
      </c>
      <c r="I192" s="261">
        <v>0</v>
      </c>
      <c r="J192" s="187" t="s">
        <v>40</v>
      </c>
    </row>
    <row r="193" spans="1:10" ht="13.9" customHeight="1">
      <c r="A193" s="189" t="s">
        <v>77</v>
      </c>
      <c r="B193" s="190" t="s">
        <v>349</v>
      </c>
      <c r="C193" s="203" t="s">
        <v>372</v>
      </c>
      <c r="D193" s="325"/>
      <c r="E193" s="227"/>
      <c r="F193" s="205"/>
      <c r="G193" s="275"/>
      <c r="H193" s="275"/>
      <c r="I193" s="275"/>
      <c r="J193" s="162"/>
    </row>
    <row r="194" spans="1:10" ht="15">
      <c r="A194" s="189" t="s">
        <v>77</v>
      </c>
      <c r="B194" s="190" t="s">
        <v>352</v>
      </c>
      <c r="C194" s="215" t="s">
        <v>373</v>
      </c>
      <c r="D194" s="320"/>
      <c r="E194" s="219"/>
      <c r="F194" s="193"/>
      <c r="G194" s="279"/>
      <c r="H194" s="279"/>
      <c r="I194" s="279"/>
      <c r="J194" s="175"/>
    </row>
    <row r="195" spans="1:10" ht="15">
      <c r="A195" s="189" t="s">
        <v>77</v>
      </c>
      <c r="B195" s="190" t="s">
        <v>374</v>
      </c>
      <c r="C195" s="223" t="s">
        <v>375</v>
      </c>
      <c r="D195" s="320" t="s">
        <v>38</v>
      </c>
      <c r="E195" s="150" t="s">
        <v>39</v>
      </c>
      <c r="F195" s="151">
        <v>0</v>
      </c>
      <c r="G195" s="261">
        <v>0</v>
      </c>
      <c r="H195" s="269">
        <v>0</v>
      </c>
      <c r="I195" s="261">
        <v>0</v>
      </c>
      <c r="J195" s="175" t="s">
        <v>59</v>
      </c>
    </row>
    <row r="196" spans="1:10" ht="15">
      <c r="A196" s="189" t="s">
        <v>77</v>
      </c>
      <c r="B196" s="190" t="s">
        <v>376</v>
      </c>
      <c r="C196" s="223" t="s">
        <v>377</v>
      </c>
      <c r="D196" s="320" t="s">
        <v>38</v>
      </c>
      <c r="E196" s="150" t="s">
        <v>39</v>
      </c>
      <c r="F196" s="151">
        <v>0</v>
      </c>
      <c r="G196" s="261">
        <v>0</v>
      </c>
      <c r="H196" s="269">
        <v>0</v>
      </c>
      <c r="I196" s="261">
        <v>0</v>
      </c>
      <c r="J196" s="175" t="s">
        <v>59</v>
      </c>
    </row>
    <row r="197" spans="1:10" ht="13.9" customHeight="1">
      <c r="A197" s="189" t="s">
        <v>77</v>
      </c>
      <c r="B197" s="190" t="s">
        <v>354</v>
      </c>
      <c r="C197" s="232" t="s">
        <v>378</v>
      </c>
      <c r="D197" s="320"/>
      <c r="E197" s="216"/>
      <c r="F197" s="193"/>
      <c r="G197" s="279"/>
      <c r="H197" s="279"/>
      <c r="I197" s="279"/>
      <c r="J197" s="175"/>
    </row>
    <row r="198" spans="1:10" ht="15">
      <c r="A198" s="189" t="s">
        <v>77</v>
      </c>
      <c r="B198" s="190" t="s">
        <v>379</v>
      </c>
      <c r="C198" s="223" t="s">
        <v>380</v>
      </c>
      <c r="D198" s="320" t="s">
        <v>38</v>
      </c>
      <c r="E198" s="150" t="s">
        <v>39</v>
      </c>
      <c r="F198" s="151">
        <v>0</v>
      </c>
      <c r="G198" s="261">
        <v>0</v>
      </c>
      <c r="H198" s="269">
        <v>0</v>
      </c>
      <c r="I198" s="261">
        <v>0</v>
      </c>
      <c r="J198" s="175" t="s">
        <v>59</v>
      </c>
    </row>
    <row r="199" spans="1:10" ht="13.9" customHeight="1">
      <c r="A199" s="189" t="s">
        <v>77</v>
      </c>
      <c r="B199" s="190" t="s">
        <v>381</v>
      </c>
      <c r="C199" s="223" t="s">
        <v>382</v>
      </c>
      <c r="D199" s="320" t="s">
        <v>38</v>
      </c>
      <c r="E199" s="150" t="s">
        <v>39</v>
      </c>
      <c r="F199" s="151">
        <v>0</v>
      </c>
      <c r="G199" s="261">
        <v>0</v>
      </c>
      <c r="H199" s="269">
        <v>0</v>
      </c>
      <c r="I199" s="261">
        <v>0</v>
      </c>
      <c r="J199" s="175" t="s">
        <v>165</v>
      </c>
    </row>
    <row r="200" spans="1:10" ht="15">
      <c r="A200" s="189" t="s">
        <v>77</v>
      </c>
      <c r="B200" s="190" t="s">
        <v>383</v>
      </c>
      <c r="C200" s="223" t="s">
        <v>384</v>
      </c>
      <c r="D200" s="320" t="s">
        <v>38</v>
      </c>
      <c r="E200" s="150" t="s">
        <v>39</v>
      </c>
      <c r="F200" s="151">
        <v>0</v>
      </c>
      <c r="G200" s="261">
        <v>0</v>
      </c>
      <c r="H200" s="269">
        <v>0</v>
      </c>
      <c r="I200" s="261">
        <v>0</v>
      </c>
      <c r="J200" s="175" t="s">
        <v>140</v>
      </c>
    </row>
    <row r="201" spans="1:10" ht="13.9" customHeight="1">
      <c r="A201" s="189" t="s">
        <v>77</v>
      </c>
      <c r="B201" s="190" t="s">
        <v>385</v>
      </c>
      <c r="C201" s="203" t="s">
        <v>386</v>
      </c>
      <c r="D201" s="325"/>
      <c r="E201" s="227"/>
      <c r="F201" s="205"/>
      <c r="G201" s="275"/>
      <c r="H201" s="275"/>
      <c r="I201" s="275"/>
      <c r="J201" s="162"/>
    </row>
    <row r="202" spans="1:10" ht="15">
      <c r="A202" s="189" t="s">
        <v>77</v>
      </c>
      <c r="B202" s="190" t="s">
        <v>387</v>
      </c>
      <c r="C202" s="233" t="s">
        <v>388</v>
      </c>
      <c r="D202" s="320" t="s">
        <v>38</v>
      </c>
      <c r="E202" s="150" t="s">
        <v>39</v>
      </c>
      <c r="F202" s="151">
        <v>0</v>
      </c>
      <c r="G202" s="261">
        <v>0</v>
      </c>
      <c r="H202" s="269">
        <v>0</v>
      </c>
      <c r="I202" s="261">
        <v>0</v>
      </c>
      <c r="J202" s="175" t="s">
        <v>59</v>
      </c>
    </row>
    <row r="203" spans="1:10" ht="13.9" customHeight="1">
      <c r="A203" s="189" t="s">
        <v>77</v>
      </c>
      <c r="B203" s="190" t="s">
        <v>389</v>
      </c>
      <c r="C203" s="185" t="s">
        <v>378</v>
      </c>
      <c r="D203" s="320"/>
      <c r="E203" s="216"/>
      <c r="F203" s="193"/>
      <c r="G203" s="279"/>
      <c r="H203" s="279"/>
      <c r="I203" s="279"/>
      <c r="J203" s="175"/>
    </row>
    <row r="204" spans="1:10" ht="13.9" customHeight="1">
      <c r="A204" s="189" t="s">
        <v>77</v>
      </c>
      <c r="B204" s="190" t="s">
        <v>390</v>
      </c>
      <c r="C204" s="223" t="s">
        <v>391</v>
      </c>
      <c r="D204" s="320" t="s">
        <v>38</v>
      </c>
      <c r="E204" s="150" t="s">
        <v>39</v>
      </c>
      <c r="F204" s="151">
        <v>0</v>
      </c>
      <c r="G204" s="261">
        <v>0</v>
      </c>
      <c r="H204" s="269">
        <v>0</v>
      </c>
      <c r="I204" s="261">
        <v>0</v>
      </c>
      <c r="J204" s="175" t="s">
        <v>76</v>
      </c>
    </row>
    <row r="205" spans="1:10" ht="15">
      <c r="A205" s="189" t="s">
        <v>77</v>
      </c>
      <c r="B205" s="190" t="s">
        <v>392</v>
      </c>
      <c r="C205" s="223" t="s">
        <v>380</v>
      </c>
      <c r="D205" s="320" t="s">
        <v>38</v>
      </c>
      <c r="E205" s="150" t="s">
        <v>39</v>
      </c>
      <c r="F205" s="151">
        <v>0</v>
      </c>
      <c r="G205" s="261">
        <v>0</v>
      </c>
      <c r="H205" s="269">
        <v>0</v>
      </c>
      <c r="I205" s="261">
        <v>0</v>
      </c>
      <c r="J205" s="175" t="s">
        <v>59</v>
      </c>
    </row>
    <row r="206" spans="1:10" ht="13.9" customHeight="1">
      <c r="A206" s="189" t="s">
        <v>77</v>
      </c>
      <c r="B206" s="190" t="s">
        <v>393</v>
      </c>
      <c r="C206" s="191" t="s">
        <v>394</v>
      </c>
      <c r="D206" s="320" t="s">
        <v>38</v>
      </c>
      <c r="E206" s="150" t="s">
        <v>39</v>
      </c>
      <c r="F206" s="151">
        <v>0</v>
      </c>
      <c r="G206" s="261">
        <v>0</v>
      </c>
      <c r="H206" s="269">
        <v>0</v>
      </c>
      <c r="I206" s="261">
        <v>0</v>
      </c>
      <c r="J206" s="175" t="s">
        <v>165</v>
      </c>
    </row>
    <row r="207" spans="1:10" ht="55.9">
      <c r="A207" s="189" t="s">
        <v>77</v>
      </c>
      <c r="B207" s="190" t="s">
        <v>395</v>
      </c>
      <c r="C207" s="223" t="s">
        <v>396</v>
      </c>
      <c r="D207" s="320" t="s">
        <v>38</v>
      </c>
      <c r="E207" s="150" t="s">
        <v>39</v>
      </c>
      <c r="F207" s="151">
        <v>0</v>
      </c>
      <c r="G207" s="261">
        <v>0</v>
      </c>
      <c r="H207" s="269">
        <v>0</v>
      </c>
      <c r="I207" s="261">
        <v>0</v>
      </c>
      <c r="J207" s="175" t="s">
        <v>140</v>
      </c>
    </row>
    <row r="208" spans="1:10" ht="17.45">
      <c r="A208" s="145" t="s">
        <v>397</v>
      </c>
      <c r="B208" s="145"/>
      <c r="C208" s="146"/>
      <c r="D208" s="316"/>
      <c r="E208" s="181"/>
      <c r="F208" s="182"/>
      <c r="G208" s="267"/>
      <c r="H208" s="267"/>
      <c r="I208" s="267"/>
      <c r="J208" s="183"/>
    </row>
    <row r="209" spans="1:10" ht="15">
      <c r="A209" s="185"/>
      <c r="B209" s="186"/>
      <c r="C209" s="184" t="s">
        <v>398</v>
      </c>
      <c r="D209" s="333" t="s">
        <v>38</v>
      </c>
      <c r="E209" s="150" t="s">
        <v>39</v>
      </c>
      <c r="F209" s="151">
        <v>0</v>
      </c>
      <c r="G209" s="261">
        <v>0</v>
      </c>
      <c r="H209" s="269">
        <v>0</v>
      </c>
      <c r="I209" s="261">
        <v>0</v>
      </c>
      <c r="J209" s="153" t="s">
        <v>46</v>
      </c>
    </row>
    <row r="210" spans="1:10" ht="13.9" customHeight="1">
      <c r="A210" s="189" t="s">
        <v>77</v>
      </c>
      <c r="B210" s="190" t="s">
        <v>399</v>
      </c>
      <c r="C210" s="203" t="s">
        <v>400</v>
      </c>
      <c r="D210" s="325"/>
      <c r="E210" s="227"/>
      <c r="F210" s="205"/>
      <c r="G210" s="275"/>
      <c r="H210" s="275"/>
      <c r="I210" s="275"/>
      <c r="J210" s="162"/>
    </row>
    <row r="211" spans="1:10" ht="111">
      <c r="A211" s="189" t="s">
        <v>77</v>
      </c>
      <c r="B211" s="190" t="s">
        <v>401</v>
      </c>
      <c r="C211" s="223" t="s">
        <v>402</v>
      </c>
      <c r="D211" s="320" t="s">
        <v>38</v>
      </c>
      <c r="E211" s="150" t="s">
        <v>39</v>
      </c>
      <c r="F211" s="151">
        <v>0</v>
      </c>
      <c r="G211" s="261">
        <v>0</v>
      </c>
      <c r="H211" s="269">
        <v>0</v>
      </c>
      <c r="I211" s="261">
        <v>0</v>
      </c>
      <c r="J211" s="175" t="s">
        <v>59</v>
      </c>
    </row>
    <row r="212" spans="1:10" ht="13.9" customHeight="1">
      <c r="A212" s="189" t="s">
        <v>77</v>
      </c>
      <c r="B212" s="190" t="s">
        <v>403</v>
      </c>
      <c r="C212" s="215" t="s">
        <v>404</v>
      </c>
      <c r="D212" s="320" t="s">
        <v>38</v>
      </c>
      <c r="E212" s="219"/>
      <c r="F212" s="193"/>
      <c r="G212" s="279"/>
      <c r="H212" s="279"/>
      <c r="I212" s="279"/>
      <c r="J212" s="175" t="s">
        <v>59</v>
      </c>
    </row>
    <row r="213" spans="1:10" ht="18.75" customHeight="1">
      <c r="A213" s="145" t="s">
        <v>405</v>
      </c>
      <c r="B213" s="145"/>
      <c r="C213" s="146"/>
      <c r="D213" s="146"/>
      <c r="E213" s="228"/>
      <c r="F213" s="234"/>
      <c r="G213" s="284"/>
      <c r="H213" s="284"/>
      <c r="I213" s="284"/>
      <c r="J213" s="183"/>
    </row>
    <row r="214" spans="1:10" ht="18.75" customHeight="1">
      <c r="A214" s="185"/>
      <c r="B214" s="186"/>
      <c r="C214" s="184" t="s">
        <v>406</v>
      </c>
      <c r="D214" s="317" t="s">
        <v>38</v>
      </c>
      <c r="E214" s="150" t="s">
        <v>39</v>
      </c>
      <c r="F214" s="151">
        <v>0</v>
      </c>
      <c r="G214" s="261">
        <v>0</v>
      </c>
      <c r="H214" s="269">
        <v>0</v>
      </c>
      <c r="I214" s="261">
        <v>0</v>
      </c>
      <c r="J214" s="187" t="s">
        <v>40</v>
      </c>
    </row>
    <row r="215" spans="1:10" ht="28.15">
      <c r="A215" s="185"/>
      <c r="B215" s="186"/>
      <c r="C215" s="188" t="s">
        <v>407</v>
      </c>
      <c r="D215" s="335" t="s">
        <v>38</v>
      </c>
      <c r="E215" s="150" t="s">
        <v>39</v>
      </c>
      <c r="F215" s="151">
        <v>0</v>
      </c>
      <c r="G215" s="261">
        <v>0</v>
      </c>
      <c r="H215" s="269">
        <v>0</v>
      </c>
      <c r="I215" s="261">
        <v>0</v>
      </c>
      <c r="J215" s="153" t="s">
        <v>46</v>
      </c>
    </row>
    <row r="216" spans="1:10" ht="13.9" customHeight="1">
      <c r="A216" s="189" t="s">
        <v>47</v>
      </c>
      <c r="B216" s="190" t="s">
        <v>385</v>
      </c>
      <c r="C216" s="211" t="s">
        <v>408</v>
      </c>
      <c r="D216" s="325"/>
      <c r="E216" s="204"/>
      <c r="F216" s="205"/>
      <c r="G216" s="275"/>
      <c r="H216" s="275"/>
      <c r="I216" s="275"/>
      <c r="J216" s="162"/>
    </row>
    <row r="217" spans="1:10" ht="13.9" customHeight="1">
      <c r="A217" s="189" t="s">
        <v>47</v>
      </c>
      <c r="B217" s="190" t="s">
        <v>387</v>
      </c>
      <c r="C217" s="211" t="s">
        <v>409</v>
      </c>
      <c r="D217" s="329"/>
      <c r="E217" s="199"/>
      <c r="F217" s="200"/>
      <c r="G217" s="273"/>
      <c r="H217" s="273"/>
      <c r="I217" s="273"/>
      <c r="J217" s="166"/>
    </row>
    <row r="218" spans="1:10" ht="13.9" customHeight="1">
      <c r="A218" s="189" t="s">
        <v>47</v>
      </c>
      <c r="B218" s="190" t="s">
        <v>410</v>
      </c>
      <c r="C218" s="194" t="s">
        <v>411</v>
      </c>
      <c r="D218" s="326" t="s">
        <v>38</v>
      </c>
      <c r="E218" s="150" t="s">
        <v>39</v>
      </c>
      <c r="F218" s="151">
        <v>0</v>
      </c>
      <c r="G218" s="261">
        <v>0</v>
      </c>
      <c r="H218" s="269">
        <v>0</v>
      </c>
      <c r="I218" s="261">
        <v>0</v>
      </c>
      <c r="J218" s="168" t="s">
        <v>59</v>
      </c>
    </row>
    <row r="219" spans="1:10" ht="13.9" customHeight="1">
      <c r="A219" s="189" t="s">
        <v>47</v>
      </c>
      <c r="B219" s="190" t="s">
        <v>412</v>
      </c>
      <c r="C219" s="194" t="s">
        <v>413</v>
      </c>
      <c r="D219" s="326" t="s">
        <v>38</v>
      </c>
      <c r="E219" s="150" t="s">
        <v>39</v>
      </c>
      <c r="F219" s="151">
        <v>0</v>
      </c>
      <c r="G219" s="261">
        <v>0</v>
      </c>
      <c r="H219" s="269">
        <v>0</v>
      </c>
      <c r="I219" s="261">
        <v>0</v>
      </c>
      <c r="J219" s="168" t="s">
        <v>368</v>
      </c>
    </row>
    <row r="220" spans="1:10" ht="13.9" customHeight="1">
      <c r="A220" s="189" t="s">
        <v>47</v>
      </c>
      <c r="B220" s="190" t="s">
        <v>414</v>
      </c>
      <c r="C220" s="194" t="s">
        <v>415</v>
      </c>
      <c r="D220" s="326"/>
      <c r="E220" s="224"/>
      <c r="F220" s="225"/>
      <c r="G220" s="281"/>
      <c r="H220" s="281"/>
      <c r="I220" s="281"/>
      <c r="J220" s="168"/>
    </row>
    <row r="221" spans="1:10" ht="27.6">
      <c r="A221" s="189" t="s">
        <v>47</v>
      </c>
      <c r="B221" s="190" t="s">
        <v>416</v>
      </c>
      <c r="C221" s="191" t="s">
        <v>417</v>
      </c>
      <c r="D221" s="320" t="s">
        <v>38</v>
      </c>
      <c r="E221" s="150" t="s">
        <v>39</v>
      </c>
      <c r="F221" s="151">
        <v>0</v>
      </c>
      <c r="G221" s="261">
        <v>0</v>
      </c>
      <c r="H221" s="269">
        <v>0</v>
      </c>
      <c r="I221" s="261">
        <v>0</v>
      </c>
      <c r="J221" s="175" t="s">
        <v>59</v>
      </c>
    </row>
    <row r="222" spans="1:10" ht="27.6">
      <c r="A222" s="189" t="s">
        <v>47</v>
      </c>
      <c r="B222" s="190" t="s">
        <v>418</v>
      </c>
      <c r="C222" s="191" t="s">
        <v>419</v>
      </c>
      <c r="D222" s="320" t="s">
        <v>38</v>
      </c>
      <c r="E222" s="150" t="s">
        <v>39</v>
      </c>
      <c r="F222" s="151">
        <v>0</v>
      </c>
      <c r="G222" s="261">
        <v>0</v>
      </c>
      <c r="H222" s="269">
        <v>0</v>
      </c>
      <c r="I222" s="261">
        <v>0</v>
      </c>
      <c r="J222" s="175" t="s">
        <v>59</v>
      </c>
    </row>
    <row r="223" spans="1:10" ht="27.6">
      <c r="A223" s="189" t="s">
        <v>47</v>
      </c>
      <c r="B223" s="190" t="s">
        <v>420</v>
      </c>
      <c r="C223" s="235" t="s">
        <v>421</v>
      </c>
      <c r="D223" s="336" t="s">
        <v>38</v>
      </c>
      <c r="E223" s="150" t="s">
        <v>39</v>
      </c>
      <c r="F223" s="151">
        <v>0</v>
      </c>
      <c r="G223" s="261">
        <v>0</v>
      </c>
      <c r="H223" s="269">
        <v>0</v>
      </c>
      <c r="I223" s="261">
        <v>0</v>
      </c>
      <c r="J223" s="236" t="s">
        <v>59</v>
      </c>
    </row>
    <row r="224" spans="1:10" ht="15">
      <c r="A224" s="189" t="s">
        <v>47</v>
      </c>
      <c r="B224" s="190" t="s">
        <v>422</v>
      </c>
      <c r="C224" s="194" t="s">
        <v>423</v>
      </c>
      <c r="D224" s="326" t="s">
        <v>38</v>
      </c>
      <c r="E224" s="150" t="s">
        <v>39</v>
      </c>
      <c r="F224" s="151">
        <v>0</v>
      </c>
      <c r="G224" s="261">
        <v>0</v>
      </c>
      <c r="H224" s="269">
        <v>0</v>
      </c>
      <c r="I224" s="261">
        <v>0</v>
      </c>
      <c r="J224" s="168" t="s">
        <v>59</v>
      </c>
    </row>
    <row r="225" spans="1:10" ht="15">
      <c r="A225" s="189" t="s">
        <v>47</v>
      </c>
      <c r="B225" s="190" t="s">
        <v>424</v>
      </c>
      <c r="C225" s="194" t="s">
        <v>425</v>
      </c>
      <c r="D225" s="326" t="s">
        <v>38</v>
      </c>
      <c r="E225" s="150" t="s">
        <v>39</v>
      </c>
      <c r="F225" s="151">
        <v>0</v>
      </c>
      <c r="G225" s="261">
        <v>0</v>
      </c>
      <c r="H225" s="269">
        <v>0</v>
      </c>
      <c r="I225" s="261">
        <v>0</v>
      </c>
      <c r="J225" s="168" t="s">
        <v>59</v>
      </c>
    </row>
    <row r="226" spans="1:10" ht="15">
      <c r="A226" s="189" t="s">
        <v>47</v>
      </c>
      <c r="B226" s="190" t="s">
        <v>426</v>
      </c>
      <c r="C226" s="194" t="s">
        <v>427</v>
      </c>
      <c r="D226" s="326" t="s">
        <v>38</v>
      </c>
      <c r="E226" s="150" t="s">
        <v>39</v>
      </c>
      <c r="F226" s="151">
        <v>0</v>
      </c>
      <c r="G226" s="261">
        <v>0</v>
      </c>
      <c r="H226" s="269">
        <v>0</v>
      </c>
      <c r="I226" s="261">
        <v>0</v>
      </c>
      <c r="J226" s="168" t="s">
        <v>59</v>
      </c>
    </row>
    <row r="227" spans="1:10" ht="15">
      <c r="A227" s="189" t="s">
        <v>47</v>
      </c>
      <c r="B227" s="190" t="s">
        <v>389</v>
      </c>
      <c r="C227" s="211" t="s">
        <v>428</v>
      </c>
      <c r="D227" s="329"/>
      <c r="E227" s="199"/>
      <c r="F227" s="200"/>
      <c r="G227" s="273"/>
      <c r="H227" s="273"/>
      <c r="I227" s="273"/>
      <c r="J227" s="166"/>
    </row>
    <row r="228" spans="1:10" ht="15">
      <c r="A228" s="189" t="s">
        <v>47</v>
      </c>
      <c r="B228" s="190" t="s">
        <v>390</v>
      </c>
      <c r="C228" s="194" t="s">
        <v>429</v>
      </c>
      <c r="D228" s="326" t="s">
        <v>38</v>
      </c>
      <c r="E228" s="150" t="s">
        <v>39</v>
      </c>
      <c r="F228" s="151">
        <v>0</v>
      </c>
      <c r="G228" s="261">
        <v>0</v>
      </c>
      <c r="H228" s="269">
        <v>0</v>
      </c>
      <c r="I228" s="261">
        <v>0</v>
      </c>
      <c r="J228" s="168" t="s">
        <v>59</v>
      </c>
    </row>
    <row r="229" spans="1:10" ht="15">
      <c r="A229" s="189" t="s">
        <v>47</v>
      </c>
      <c r="B229" s="190" t="s">
        <v>430</v>
      </c>
      <c r="C229" s="194" t="s">
        <v>431</v>
      </c>
      <c r="D229" s="326" t="s">
        <v>38</v>
      </c>
      <c r="E229" s="150" t="s">
        <v>39</v>
      </c>
      <c r="F229" s="151">
        <v>0</v>
      </c>
      <c r="G229" s="261">
        <v>0</v>
      </c>
      <c r="H229" s="269">
        <v>0</v>
      </c>
      <c r="I229" s="261">
        <v>0</v>
      </c>
      <c r="J229" s="168" t="s">
        <v>76</v>
      </c>
    </row>
    <row r="230" spans="1:10" ht="27.6">
      <c r="A230" s="189" t="s">
        <v>47</v>
      </c>
      <c r="B230" s="190" t="s">
        <v>432</v>
      </c>
      <c r="C230" s="194" t="s">
        <v>433</v>
      </c>
      <c r="D230" s="326" t="s">
        <v>38</v>
      </c>
      <c r="E230" s="150" t="s">
        <v>39</v>
      </c>
      <c r="F230" s="151">
        <v>0</v>
      </c>
      <c r="G230" s="261">
        <v>0</v>
      </c>
      <c r="H230" s="269">
        <v>0</v>
      </c>
      <c r="I230" s="261">
        <v>0</v>
      </c>
      <c r="J230" s="168" t="s">
        <v>59</v>
      </c>
    </row>
    <row r="231" spans="1:10" ht="13.9" customHeight="1">
      <c r="A231" s="189" t="s">
        <v>47</v>
      </c>
      <c r="B231" s="190" t="s">
        <v>434</v>
      </c>
      <c r="C231" s="194" t="s">
        <v>435</v>
      </c>
      <c r="D231" s="326" t="s">
        <v>38</v>
      </c>
      <c r="E231" s="150" t="s">
        <v>39</v>
      </c>
      <c r="F231" s="151">
        <v>0</v>
      </c>
      <c r="G231" s="261">
        <v>0</v>
      </c>
      <c r="H231" s="269">
        <v>0</v>
      </c>
      <c r="I231" s="261">
        <v>0</v>
      </c>
      <c r="J231" s="168" t="s">
        <v>76</v>
      </c>
    </row>
    <row r="232" spans="1:10" ht="13.9" customHeight="1">
      <c r="A232" s="189" t="s">
        <v>47</v>
      </c>
      <c r="B232" s="190" t="s">
        <v>436</v>
      </c>
      <c r="C232" s="194" t="s">
        <v>437</v>
      </c>
      <c r="D232" s="320" t="s">
        <v>38</v>
      </c>
      <c r="E232" s="150" t="s">
        <v>39</v>
      </c>
      <c r="F232" s="151">
        <v>0</v>
      </c>
      <c r="G232" s="261">
        <v>0</v>
      </c>
      <c r="H232" s="269">
        <v>0</v>
      </c>
      <c r="I232" s="261">
        <v>0</v>
      </c>
      <c r="J232" s="175" t="s">
        <v>59</v>
      </c>
    </row>
    <row r="233" spans="1:10" ht="13.9" customHeight="1">
      <c r="A233" s="189" t="s">
        <v>47</v>
      </c>
      <c r="B233" s="190" t="s">
        <v>438</v>
      </c>
      <c r="C233" s="211" t="s">
        <v>439</v>
      </c>
      <c r="D233" s="329"/>
      <c r="E233" s="199"/>
      <c r="F233" s="200"/>
      <c r="G233" s="273"/>
      <c r="H233" s="273"/>
      <c r="I233" s="273"/>
      <c r="J233" s="166"/>
    </row>
    <row r="234" spans="1:10" ht="13.9" customHeight="1">
      <c r="A234" s="189" t="s">
        <v>47</v>
      </c>
      <c r="B234" s="190" t="s">
        <v>440</v>
      </c>
      <c r="C234" s="194" t="s">
        <v>441</v>
      </c>
      <c r="D234" s="326" t="s">
        <v>38</v>
      </c>
      <c r="E234" s="150" t="s">
        <v>39</v>
      </c>
      <c r="F234" s="151">
        <v>0</v>
      </c>
      <c r="G234" s="261">
        <v>0</v>
      </c>
      <c r="H234" s="269">
        <v>0</v>
      </c>
      <c r="I234" s="261">
        <v>0</v>
      </c>
      <c r="J234" s="168" t="s">
        <v>59</v>
      </c>
    </row>
    <row r="235" spans="1:10" ht="13.9" customHeight="1">
      <c r="A235" s="189" t="s">
        <v>47</v>
      </c>
      <c r="B235" s="190" t="s">
        <v>442</v>
      </c>
      <c r="C235" s="194" t="s">
        <v>443</v>
      </c>
      <c r="D235" s="326" t="s">
        <v>38</v>
      </c>
      <c r="E235" s="150" t="s">
        <v>39</v>
      </c>
      <c r="F235" s="151">
        <v>0</v>
      </c>
      <c r="G235" s="261">
        <v>0</v>
      </c>
      <c r="H235" s="269">
        <v>0</v>
      </c>
      <c r="I235" s="261">
        <v>0</v>
      </c>
      <c r="J235" s="168" t="s">
        <v>59</v>
      </c>
    </row>
    <row r="236" spans="1:10" ht="13.9" customHeight="1">
      <c r="A236" s="189" t="s">
        <v>47</v>
      </c>
      <c r="B236" s="190" t="s">
        <v>444</v>
      </c>
      <c r="C236" s="194" t="s">
        <v>445</v>
      </c>
      <c r="D236" s="326" t="s">
        <v>38</v>
      </c>
      <c r="E236" s="150" t="s">
        <v>39</v>
      </c>
      <c r="F236" s="151">
        <v>0</v>
      </c>
      <c r="G236" s="261">
        <v>0</v>
      </c>
      <c r="H236" s="269">
        <v>0</v>
      </c>
      <c r="I236" s="261">
        <v>0</v>
      </c>
      <c r="J236" s="168" t="s">
        <v>59</v>
      </c>
    </row>
    <row r="237" spans="1:10" ht="13.9" customHeight="1">
      <c r="A237" s="189" t="s">
        <v>86</v>
      </c>
      <c r="B237" s="190" t="s">
        <v>48</v>
      </c>
      <c r="C237" s="198" t="s">
        <v>219</v>
      </c>
      <c r="D237" s="323"/>
      <c r="E237" s="199"/>
      <c r="F237" s="200"/>
      <c r="G237" s="273"/>
      <c r="H237" s="273"/>
      <c r="I237" s="273"/>
      <c r="J237" s="166"/>
    </row>
    <row r="238" spans="1:10" ht="13.9" customHeight="1">
      <c r="A238" s="189" t="s">
        <v>86</v>
      </c>
      <c r="B238" s="190" t="s">
        <v>50</v>
      </c>
      <c r="C238" s="201" t="s">
        <v>220</v>
      </c>
      <c r="D238" s="321"/>
      <c r="E238" s="224"/>
      <c r="F238" s="225"/>
      <c r="G238" s="281"/>
      <c r="H238" s="281"/>
      <c r="I238" s="281"/>
      <c r="J238" s="168"/>
    </row>
    <row r="239" spans="1:10" ht="55.15">
      <c r="A239" s="189" t="s">
        <v>86</v>
      </c>
      <c r="B239" s="190" t="s">
        <v>221</v>
      </c>
      <c r="C239" s="191" t="s">
        <v>446</v>
      </c>
      <c r="D239" s="319" t="s">
        <v>38</v>
      </c>
      <c r="E239" s="150" t="s">
        <v>39</v>
      </c>
      <c r="F239" s="151">
        <v>0</v>
      </c>
      <c r="G239" s="261">
        <v>0</v>
      </c>
      <c r="H239" s="269">
        <v>0</v>
      </c>
      <c r="I239" s="261">
        <v>0</v>
      </c>
      <c r="J239" s="173" t="s">
        <v>59</v>
      </c>
    </row>
    <row r="240" spans="1:10" ht="13.9" customHeight="1">
      <c r="A240" s="189" t="s">
        <v>86</v>
      </c>
      <c r="B240" s="190" t="s">
        <v>223</v>
      </c>
      <c r="C240" s="191" t="s">
        <v>224</v>
      </c>
      <c r="D240" s="319" t="s">
        <v>38</v>
      </c>
      <c r="E240" s="150" t="s">
        <v>39</v>
      </c>
      <c r="F240" s="151">
        <v>0</v>
      </c>
      <c r="G240" s="261">
        <v>0</v>
      </c>
      <c r="H240" s="269">
        <v>0</v>
      </c>
      <c r="I240" s="261">
        <v>0</v>
      </c>
      <c r="J240" s="173" t="s">
        <v>59</v>
      </c>
    </row>
    <row r="241" spans="1:10" ht="41.45">
      <c r="A241" s="189" t="s">
        <v>86</v>
      </c>
      <c r="B241" s="190" t="s">
        <v>225</v>
      </c>
      <c r="C241" s="191" t="s">
        <v>447</v>
      </c>
      <c r="D241" s="319" t="s">
        <v>38</v>
      </c>
      <c r="E241" s="150" t="s">
        <v>39</v>
      </c>
      <c r="F241" s="151">
        <v>0</v>
      </c>
      <c r="G241" s="261">
        <v>0</v>
      </c>
      <c r="H241" s="269">
        <v>0</v>
      </c>
      <c r="I241" s="261">
        <v>0</v>
      </c>
      <c r="J241" s="173" t="s">
        <v>59</v>
      </c>
    </row>
    <row r="242" spans="1:10" ht="13.9" customHeight="1">
      <c r="A242" s="189" t="s">
        <v>86</v>
      </c>
      <c r="B242" s="190" t="s">
        <v>167</v>
      </c>
      <c r="C242" s="201" t="s">
        <v>227</v>
      </c>
      <c r="D242" s="321"/>
      <c r="E242" s="224"/>
      <c r="F242" s="225"/>
      <c r="G242" s="281"/>
      <c r="H242" s="281"/>
      <c r="I242" s="281"/>
      <c r="J242" s="168"/>
    </row>
    <row r="243" spans="1:10" ht="82.9">
      <c r="A243" s="189" t="s">
        <v>86</v>
      </c>
      <c r="B243" s="190" t="s">
        <v>228</v>
      </c>
      <c r="C243" s="191" t="s">
        <v>448</v>
      </c>
      <c r="D243" s="319" t="s">
        <v>38</v>
      </c>
      <c r="E243" s="150" t="s">
        <v>39</v>
      </c>
      <c r="F243" s="151">
        <v>0</v>
      </c>
      <c r="G243" s="261">
        <v>0</v>
      </c>
      <c r="H243" s="269">
        <v>0</v>
      </c>
      <c r="I243" s="261">
        <v>0</v>
      </c>
      <c r="J243" s="173" t="s">
        <v>59</v>
      </c>
    </row>
    <row r="244" spans="1:10" ht="27.6">
      <c r="A244" s="189" t="s">
        <v>86</v>
      </c>
      <c r="B244" s="190" t="s">
        <v>232</v>
      </c>
      <c r="C244" s="191" t="s">
        <v>233</v>
      </c>
      <c r="D244" s="319" t="s">
        <v>38</v>
      </c>
      <c r="E244" s="150" t="s">
        <v>39</v>
      </c>
      <c r="F244" s="151">
        <v>0</v>
      </c>
      <c r="G244" s="261">
        <v>0</v>
      </c>
      <c r="H244" s="269">
        <v>0</v>
      </c>
      <c r="I244" s="261">
        <v>0</v>
      </c>
      <c r="J244" s="173" t="s">
        <v>59</v>
      </c>
    </row>
    <row r="245" spans="1:10" ht="13.9" customHeight="1">
      <c r="A245" s="189" t="s">
        <v>86</v>
      </c>
      <c r="B245" s="190" t="s">
        <v>237</v>
      </c>
      <c r="C245" s="191" t="s">
        <v>238</v>
      </c>
      <c r="D245" s="319" t="s">
        <v>38</v>
      </c>
      <c r="E245" s="150" t="s">
        <v>39</v>
      </c>
      <c r="F245" s="151">
        <v>0</v>
      </c>
      <c r="G245" s="261">
        <v>0</v>
      </c>
      <c r="H245" s="269">
        <v>0</v>
      </c>
      <c r="I245" s="261">
        <v>0</v>
      </c>
      <c r="J245" s="173" t="s">
        <v>59</v>
      </c>
    </row>
    <row r="246" spans="1:10" ht="13.9" customHeight="1">
      <c r="A246" s="189" t="s">
        <v>86</v>
      </c>
      <c r="B246" s="190" t="s">
        <v>241</v>
      </c>
      <c r="C246" s="191" t="s">
        <v>242</v>
      </c>
      <c r="D246" s="319" t="s">
        <v>38</v>
      </c>
      <c r="E246" s="150" t="s">
        <v>39</v>
      </c>
      <c r="F246" s="151">
        <v>0</v>
      </c>
      <c r="G246" s="261">
        <v>0</v>
      </c>
      <c r="H246" s="269">
        <v>0</v>
      </c>
      <c r="I246" s="261">
        <v>0</v>
      </c>
      <c r="J246" s="173" t="s">
        <v>59</v>
      </c>
    </row>
    <row r="247" spans="1:10" ht="13.9" customHeight="1">
      <c r="A247" s="189" t="s">
        <v>86</v>
      </c>
      <c r="B247" s="190" t="s">
        <v>171</v>
      </c>
      <c r="C247" s="201" t="s">
        <v>243</v>
      </c>
      <c r="D247" s="321"/>
      <c r="E247" s="224"/>
      <c r="F247" s="225"/>
      <c r="G247" s="281"/>
      <c r="H247" s="281"/>
      <c r="I247" s="281"/>
      <c r="J247" s="168"/>
    </row>
    <row r="248" spans="1:10" ht="13.9" customHeight="1">
      <c r="A248" s="189" t="s">
        <v>86</v>
      </c>
      <c r="B248" s="190" t="s">
        <v>244</v>
      </c>
      <c r="C248" s="195" t="s">
        <v>449</v>
      </c>
      <c r="D248" s="319" t="s">
        <v>38</v>
      </c>
      <c r="E248" s="150" t="s">
        <v>39</v>
      </c>
      <c r="F248" s="151">
        <v>0</v>
      </c>
      <c r="G248" s="261">
        <v>0</v>
      </c>
      <c r="H248" s="269">
        <v>0</v>
      </c>
      <c r="I248" s="261">
        <v>0</v>
      </c>
      <c r="J248" s="173" t="s">
        <v>59</v>
      </c>
    </row>
    <row r="249" spans="1:10" ht="151.9">
      <c r="A249" s="189" t="s">
        <v>86</v>
      </c>
      <c r="B249" s="190" t="s">
        <v>246</v>
      </c>
      <c r="C249" s="195" t="s">
        <v>450</v>
      </c>
      <c r="D249" s="319" t="s">
        <v>38</v>
      </c>
      <c r="E249" s="150" t="s">
        <v>39</v>
      </c>
      <c r="F249" s="151">
        <v>0</v>
      </c>
      <c r="G249" s="261">
        <v>0</v>
      </c>
      <c r="H249" s="269">
        <v>0</v>
      </c>
      <c r="I249" s="261">
        <v>0</v>
      </c>
      <c r="J249" s="173" t="s">
        <v>59</v>
      </c>
    </row>
    <row r="250" spans="1:10" ht="82.9">
      <c r="A250" s="189" t="s">
        <v>86</v>
      </c>
      <c r="B250" s="190" t="s">
        <v>248</v>
      </c>
      <c r="C250" s="195" t="s">
        <v>451</v>
      </c>
      <c r="D250" s="319" t="s">
        <v>38</v>
      </c>
      <c r="E250" s="150" t="s">
        <v>39</v>
      </c>
      <c r="F250" s="151">
        <v>0</v>
      </c>
      <c r="G250" s="261">
        <v>0</v>
      </c>
      <c r="H250" s="269">
        <v>0</v>
      </c>
      <c r="I250" s="261">
        <v>0</v>
      </c>
      <c r="J250" s="173" t="s">
        <v>59</v>
      </c>
    </row>
    <row r="251" spans="1:10" ht="13.9" customHeight="1">
      <c r="A251" s="189" t="s">
        <v>86</v>
      </c>
      <c r="B251" s="190" t="s">
        <v>250</v>
      </c>
      <c r="C251" s="201" t="s">
        <v>251</v>
      </c>
      <c r="D251" s="321"/>
      <c r="E251" s="224"/>
      <c r="F251" s="225"/>
      <c r="G251" s="281"/>
      <c r="H251" s="281"/>
      <c r="I251" s="281"/>
      <c r="J251" s="168"/>
    </row>
    <row r="252" spans="1:10" ht="13.9" customHeight="1">
      <c r="A252" s="189" t="s">
        <v>86</v>
      </c>
      <c r="B252" s="190" t="s">
        <v>252</v>
      </c>
      <c r="C252" s="226" t="s">
        <v>253</v>
      </c>
      <c r="D252" s="186" t="s">
        <v>38</v>
      </c>
      <c r="E252" s="150" t="s">
        <v>39</v>
      </c>
      <c r="F252" s="151">
        <v>0</v>
      </c>
      <c r="G252" s="261">
        <v>0</v>
      </c>
      <c r="H252" s="269">
        <v>0</v>
      </c>
      <c r="I252" s="261">
        <v>0</v>
      </c>
      <c r="J252" s="173" t="s">
        <v>59</v>
      </c>
    </row>
    <row r="253" spans="1:10" ht="69">
      <c r="A253" s="189" t="s">
        <v>86</v>
      </c>
      <c r="B253" s="190" t="s">
        <v>254</v>
      </c>
      <c r="C253" s="191" t="s">
        <v>452</v>
      </c>
      <c r="D253" s="319" t="s">
        <v>38</v>
      </c>
      <c r="E253" s="150" t="s">
        <v>39</v>
      </c>
      <c r="F253" s="151">
        <v>0</v>
      </c>
      <c r="G253" s="261">
        <v>0</v>
      </c>
      <c r="H253" s="269">
        <v>0</v>
      </c>
      <c r="I253" s="261">
        <v>0</v>
      </c>
      <c r="J253" s="173" t="s">
        <v>59</v>
      </c>
    </row>
    <row r="254" spans="1:10" ht="27.6">
      <c r="A254" s="189" t="s">
        <v>86</v>
      </c>
      <c r="B254" s="190" t="s">
        <v>256</v>
      </c>
      <c r="C254" s="191" t="s">
        <v>453</v>
      </c>
      <c r="D254" s="319" t="s">
        <v>38</v>
      </c>
      <c r="E254" s="150" t="s">
        <v>39</v>
      </c>
      <c r="F254" s="151">
        <v>0</v>
      </c>
      <c r="G254" s="261">
        <v>0</v>
      </c>
      <c r="H254" s="269">
        <v>0</v>
      </c>
      <c r="I254" s="261">
        <v>0</v>
      </c>
      <c r="J254" s="173" t="s">
        <v>59</v>
      </c>
    </row>
    <row r="255" spans="1:10" ht="15">
      <c r="A255" s="189" t="s">
        <v>77</v>
      </c>
      <c r="B255" s="190" t="s">
        <v>454</v>
      </c>
      <c r="C255" s="237" t="s">
        <v>455</v>
      </c>
      <c r="D255" s="337"/>
      <c r="E255" s="238"/>
      <c r="F255" s="205"/>
      <c r="G255" s="285"/>
      <c r="H255" s="285"/>
      <c r="I255" s="285"/>
      <c r="J255" s="239"/>
    </row>
    <row r="256" spans="1:10" ht="15">
      <c r="A256" s="189" t="s">
        <v>77</v>
      </c>
      <c r="B256" s="190" t="s">
        <v>456</v>
      </c>
      <c r="C256" s="240" t="s">
        <v>457</v>
      </c>
      <c r="D256" s="336"/>
      <c r="E256" s="241"/>
      <c r="F256" s="193"/>
      <c r="G256" s="286"/>
      <c r="H256" s="286"/>
      <c r="I256" s="286"/>
      <c r="J256" s="236"/>
    </row>
    <row r="257" spans="1:10" ht="55.9">
      <c r="A257" s="189" t="s">
        <v>77</v>
      </c>
      <c r="B257" s="190" t="s">
        <v>458</v>
      </c>
      <c r="C257" s="218" t="s">
        <v>459</v>
      </c>
      <c r="D257" s="336" t="s">
        <v>38</v>
      </c>
      <c r="E257" s="150" t="s">
        <v>39</v>
      </c>
      <c r="F257" s="151">
        <v>0</v>
      </c>
      <c r="G257" s="261">
        <v>0</v>
      </c>
      <c r="H257" s="287">
        <v>0</v>
      </c>
      <c r="I257" s="261">
        <v>0</v>
      </c>
      <c r="J257" s="236" t="s">
        <v>59</v>
      </c>
    </row>
    <row r="258" spans="1:10" ht="55.9">
      <c r="A258" s="189" t="s">
        <v>77</v>
      </c>
      <c r="B258" s="190" t="s">
        <v>460</v>
      </c>
      <c r="C258" s="218" t="s">
        <v>461</v>
      </c>
      <c r="D258" s="336" t="s">
        <v>38</v>
      </c>
      <c r="E258" s="150" t="s">
        <v>39</v>
      </c>
      <c r="F258" s="151">
        <v>0</v>
      </c>
      <c r="G258" s="261">
        <v>0</v>
      </c>
      <c r="H258" s="287">
        <v>0</v>
      </c>
      <c r="I258" s="261">
        <v>0</v>
      </c>
      <c r="J258" s="236" t="s">
        <v>59</v>
      </c>
    </row>
    <row r="259" spans="1:10" ht="15">
      <c r="A259" s="189" t="s">
        <v>77</v>
      </c>
      <c r="B259" s="190" t="s">
        <v>462</v>
      </c>
      <c r="C259" s="240" t="s">
        <v>463</v>
      </c>
      <c r="D259" s="336"/>
      <c r="E259" s="241"/>
      <c r="F259" s="193"/>
      <c r="G259" s="261">
        <v>0</v>
      </c>
      <c r="H259" s="286"/>
      <c r="I259" s="286"/>
      <c r="J259" s="236"/>
    </row>
    <row r="260" spans="1:10" ht="152.45">
      <c r="A260" s="189" t="s">
        <v>77</v>
      </c>
      <c r="B260" s="190" t="s">
        <v>464</v>
      </c>
      <c r="C260" s="218" t="s">
        <v>465</v>
      </c>
      <c r="D260" s="336" t="s">
        <v>38</v>
      </c>
      <c r="E260" s="150" t="s">
        <v>39</v>
      </c>
      <c r="F260" s="151">
        <v>0</v>
      </c>
      <c r="G260" s="261">
        <v>0</v>
      </c>
      <c r="H260" s="288">
        <v>0</v>
      </c>
      <c r="I260" s="261">
        <v>0</v>
      </c>
      <c r="J260" s="236" t="s">
        <v>466</v>
      </c>
    </row>
    <row r="261" spans="1:10" ht="111">
      <c r="A261" s="189" t="s">
        <v>77</v>
      </c>
      <c r="B261" s="190" t="s">
        <v>467</v>
      </c>
      <c r="C261" s="218" t="s">
        <v>468</v>
      </c>
      <c r="D261" s="336" t="s">
        <v>38</v>
      </c>
      <c r="E261" s="150" t="s">
        <v>39</v>
      </c>
      <c r="F261" s="151">
        <v>0</v>
      </c>
      <c r="G261" s="261">
        <v>0</v>
      </c>
      <c r="H261" s="288">
        <v>0</v>
      </c>
      <c r="I261" s="261">
        <v>0</v>
      </c>
      <c r="J261" s="236" t="s">
        <v>466</v>
      </c>
    </row>
    <row r="262" spans="1:10" ht="15">
      <c r="A262" s="189" t="s">
        <v>77</v>
      </c>
      <c r="B262" s="190" t="s">
        <v>469</v>
      </c>
      <c r="C262" s="240" t="s">
        <v>470</v>
      </c>
      <c r="D262" s="336"/>
      <c r="E262" s="241"/>
      <c r="F262" s="193"/>
      <c r="G262" s="261">
        <v>0</v>
      </c>
      <c r="H262" s="286"/>
      <c r="I262" s="286"/>
      <c r="J262" s="236"/>
    </row>
    <row r="263" spans="1:10" ht="152.45">
      <c r="A263" s="242" t="s">
        <v>77</v>
      </c>
      <c r="B263" s="243" t="s">
        <v>471</v>
      </c>
      <c r="C263" s="218" t="s">
        <v>472</v>
      </c>
      <c r="D263" s="336" t="s">
        <v>38</v>
      </c>
      <c r="E263" s="150" t="s">
        <v>39</v>
      </c>
      <c r="F263" s="151">
        <v>0</v>
      </c>
      <c r="G263" s="261">
        <v>0</v>
      </c>
      <c r="H263" s="288">
        <v>0</v>
      </c>
      <c r="I263" s="261">
        <v>0</v>
      </c>
      <c r="J263" s="236" t="s">
        <v>466</v>
      </c>
    </row>
    <row r="264" spans="1:10" ht="13.9" customHeight="1">
      <c r="A264" s="189" t="s">
        <v>77</v>
      </c>
      <c r="B264" s="190" t="s">
        <v>145</v>
      </c>
      <c r="C264" s="203" t="s">
        <v>473</v>
      </c>
      <c r="D264" s="325"/>
      <c r="E264" s="204"/>
      <c r="F264" s="205"/>
      <c r="G264" s="275"/>
      <c r="H264" s="275"/>
      <c r="I264" s="275"/>
      <c r="J264" s="162"/>
    </row>
    <row r="265" spans="1:10" ht="18.75" customHeight="1">
      <c r="A265" s="244" t="s">
        <v>474</v>
      </c>
      <c r="B265" s="245"/>
      <c r="C265" s="245"/>
      <c r="D265" s="338"/>
      <c r="E265" s="246"/>
      <c r="F265" s="247"/>
      <c r="G265" s="289"/>
      <c r="H265" s="289"/>
      <c r="I265" s="289"/>
      <c r="J265" s="248"/>
    </row>
    <row r="266" spans="1:10" ht="18.75" customHeight="1">
      <c r="A266" s="184"/>
      <c r="B266" s="184"/>
      <c r="C266" s="184" t="s">
        <v>475</v>
      </c>
      <c r="D266" s="317" t="s">
        <v>38</v>
      </c>
      <c r="E266" s="150" t="s">
        <v>39</v>
      </c>
      <c r="F266" s="151">
        <v>0</v>
      </c>
      <c r="G266" s="261">
        <v>0</v>
      </c>
      <c r="H266" s="269">
        <v>0</v>
      </c>
      <c r="I266" s="261">
        <v>0</v>
      </c>
      <c r="J266" s="187" t="s">
        <v>40</v>
      </c>
    </row>
    <row r="267" spans="1:10" ht="18.75" customHeight="1">
      <c r="A267" s="184"/>
      <c r="B267" s="184"/>
      <c r="C267" s="184" t="s">
        <v>476</v>
      </c>
      <c r="D267" s="317" t="s">
        <v>38</v>
      </c>
      <c r="E267" s="150" t="s">
        <v>39</v>
      </c>
      <c r="F267" s="151">
        <v>0</v>
      </c>
      <c r="G267" s="261">
        <v>0</v>
      </c>
      <c r="H267" s="269">
        <v>0</v>
      </c>
      <c r="I267" s="261">
        <v>0</v>
      </c>
      <c r="J267" s="153" t="s">
        <v>42</v>
      </c>
    </row>
    <row r="268" spans="1:10" ht="28.15">
      <c r="A268" s="184"/>
      <c r="B268" s="184"/>
      <c r="C268" s="188" t="s">
        <v>477</v>
      </c>
      <c r="D268" s="335" t="s">
        <v>38</v>
      </c>
      <c r="E268" s="150" t="s">
        <v>39</v>
      </c>
      <c r="F268" s="151">
        <v>0</v>
      </c>
      <c r="G268" s="261">
        <v>0</v>
      </c>
      <c r="H268" s="269">
        <v>0</v>
      </c>
      <c r="I268" s="261">
        <v>0</v>
      </c>
      <c r="J268" s="153" t="s">
        <v>46</v>
      </c>
    </row>
    <row r="269" spans="1:10" ht="66.75" customHeight="1">
      <c r="A269" s="189" t="s">
        <v>47</v>
      </c>
      <c r="B269" s="190" t="s">
        <v>320</v>
      </c>
      <c r="C269" s="211" t="s">
        <v>478</v>
      </c>
      <c r="D269" s="325"/>
      <c r="E269" s="204"/>
      <c r="F269" s="205"/>
      <c r="G269" s="275"/>
      <c r="H269" s="275"/>
      <c r="I269" s="275"/>
      <c r="J269" s="162"/>
    </row>
    <row r="270" spans="1:10" ht="13.9" customHeight="1">
      <c r="A270" s="189" t="s">
        <v>47</v>
      </c>
      <c r="B270" s="249" t="s">
        <v>479</v>
      </c>
      <c r="C270" s="194" t="s">
        <v>480</v>
      </c>
      <c r="D270" s="326" t="s">
        <v>38</v>
      </c>
      <c r="E270" s="150" t="s">
        <v>39</v>
      </c>
      <c r="F270" s="151">
        <v>0</v>
      </c>
      <c r="G270" s="261">
        <v>0</v>
      </c>
      <c r="H270" s="269">
        <v>0</v>
      </c>
      <c r="I270" s="261">
        <v>0</v>
      </c>
      <c r="J270" s="168" t="s">
        <v>71</v>
      </c>
    </row>
    <row r="271" spans="1:10" ht="13.9" customHeight="1">
      <c r="A271" s="189" t="s">
        <v>47</v>
      </c>
      <c r="B271" s="249" t="s">
        <v>481</v>
      </c>
      <c r="C271" s="194" t="s">
        <v>482</v>
      </c>
      <c r="D271" s="326" t="s">
        <v>38</v>
      </c>
      <c r="E271" s="150" t="s">
        <v>39</v>
      </c>
      <c r="F271" s="151">
        <v>0</v>
      </c>
      <c r="G271" s="261">
        <v>0</v>
      </c>
      <c r="H271" s="269">
        <v>0</v>
      </c>
      <c r="I271" s="261">
        <v>0</v>
      </c>
      <c r="J271" s="168" t="s">
        <v>59</v>
      </c>
    </row>
    <row r="272" spans="1:10" ht="18.75" customHeight="1">
      <c r="A272" s="244" t="s">
        <v>483</v>
      </c>
      <c r="B272" s="245"/>
      <c r="C272" s="250"/>
      <c r="D272" s="146"/>
      <c r="E272" s="228"/>
      <c r="F272" s="234"/>
      <c r="G272" s="284"/>
      <c r="H272" s="284"/>
      <c r="I272" s="284"/>
      <c r="J272" s="183"/>
    </row>
    <row r="273" spans="1:10" ht="28.15">
      <c r="A273" s="184"/>
      <c r="B273" s="184"/>
      <c r="C273" s="188" t="s">
        <v>484</v>
      </c>
      <c r="D273" s="335" t="s">
        <v>38</v>
      </c>
      <c r="E273" s="150" t="s">
        <v>39</v>
      </c>
      <c r="F273" s="151">
        <v>0</v>
      </c>
      <c r="G273" s="261">
        <v>0</v>
      </c>
      <c r="H273" s="269">
        <v>0</v>
      </c>
      <c r="I273" s="261">
        <v>0</v>
      </c>
      <c r="J273" s="153" t="s">
        <v>46</v>
      </c>
    </row>
    <row r="274" spans="1:10" ht="55.15">
      <c r="A274" s="189" t="s">
        <v>47</v>
      </c>
      <c r="B274" s="190" t="s">
        <v>349</v>
      </c>
      <c r="C274" s="211" t="s">
        <v>485</v>
      </c>
      <c r="D274" s="325"/>
      <c r="E274" s="204"/>
      <c r="F274" s="205"/>
      <c r="G274" s="275"/>
      <c r="H274" s="275"/>
      <c r="I274" s="275"/>
      <c r="J274" s="162"/>
    </row>
    <row r="275" spans="1:10" ht="27.6">
      <c r="A275" s="189" t="s">
        <v>47</v>
      </c>
      <c r="B275" s="249" t="s">
        <v>352</v>
      </c>
      <c r="C275" s="211" t="s">
        <v>486</v>
      </c>
      <c r="D275" s="329"/>
      <c r="E275" s="199"/>
      <c r="F275" s="200"/>
      <c r="G275" s="273"/>
      <c r="H275" s="273"/>
      <c r="I275" s="273"/>
      <c r="J275" s="166"/>
    </row>
    <row r="276" spans="1:10" ht="13.9" customHeight="1">
      <c r="A276" s="189" t="s">
        <v>47</v>
      </c>
      <c r="B276" s="249" t="s">
        <v>354</v>
      </c>
      <c r="C276" s="211" t="s">
        <v>487</v>
      </c>
      <c r="D276" s="329"/>
      <c r="E276" s="199"/>
      <c r="F276" s="200"/>
      <c r="G276" s="273"/>
      <c r="H276" s="273"/>
      <c r="I276" s="273"/>
      <c r="J276" s="166"/>
    </row>
    <row r="277" spans="1:10" ht="13.9" customHeight="1">
      <c r="A277" s="189" t="s">
        <v>47</v>
      </c>
      <c r="B277" s="249" t="s">
        <v>356</v>
      </c>
      <c r="C277" s="211" t="s">
        <v>488</v>
      </c>
      <c r="D277" s="329"/>
      <c r="E277" s="199"/>
      <c r="F277" s="200"/>
      <c r="G277" s="273"/>
      <c r="H277" s="273"/>
      <c r="I277" s="273"/>
      <c r="J277" s="166"/>
    </row>
    <row r="278" spans="1:10" ht="13.9" customHeight="1">
      <c r="A278" s="189" t="s">
        <v>47</v>
      </c>
      <c r="B278" s="251" t="s">
        <v>358</v>
      </c>
      <c r="C278" s="211" t="s">
        <v>489</v>
      </c>
      <c r="D278" s="329"/>
      <c r="E278" s="199"/>
      <c r="F278" s="200"/>
      <c r="G278" s="273"/>
      <c r="H278" s="273"/>
      <c r="I278" s="273"/>
      <c r="J278" s="166"/>
    </row>
    <row r="279" spans="1:10" ht="13.9" customHeight="1">
      <c r="A279" s="189" t="s">
        <v>47</v>
      </c>
      <c r="B279" s="251" t="s">
        <v>490</v>
      </c>
      <c r="C279" s="211" t="s">
        <v>491</v>
      </c>
      <c r="D279" s="329"/>
      <c r="E279" s="199"/>
      <c r="F279" s="200"/>
      <c r="G279" s="273"/>
      <c r="H279" s="273"/>
      <c r="I279" s="273"/>
      <c r="J279" s="166"/>
    </row>
    <row r="280" spans="1:10" ht="13.9" customHeight="1">
      <c r="A280" s="189" t="s">
        <v>47</v>
      </c>
      <c r="B280" s="251" t="s">
        <v>492</v>
      </c>
      <c r="C280" s="211" t="s">
        <v>493</v>
      </c>
      <c r="D280" s="329"/>
      <c r="E280" s="199"/>
      <c r="F280" s="200"/>
      <c r="G280" s="273"/>
      <c r="H280" s="273"/>
      <c r="I280" s="273"/>
      <c r="J280" s="166"/>
    </row>
    <row r="281" spans="1:10" ht="13.9" customHeight="1">
      <c r="A281" s="189" t="s">
        <v>47</v>
      </c>
      <c r="B281" s="251" t="s">
        <v>494</v>
      </c>
      <c r="C281" s="211" t="s">
        <v>495</v>
      </c>
      <c r="D281" s="329"/>
      <c r="E281" s="199"/>
      <c r="F281" s="200"/>
      <c r="G281" s="273"/>
      <c r="H281" s="273"/>
      <c r="I281" s="273"/>
      <c r="J281" s="166"/>
    </row>
    <row r="282" spans="1:10" ht="13.9" customHeight="1">
      <c r="A282" s="189" t="s">
        <v>47</v>
      </c>
      <c r="B282" s="251" t="s">
        <v>496</v>
      </c>
      <c r="C282" s="211" t="s">
        <v>497</v>
      </c>
      <c r="D282" s="329"/>
      <c r="E282" s="199"/>
      <c r="F282" s="200"/>
      <c r="G282" s="273"/>
      <c r="H282" s="273"/>
      <c r="I282" s="273"/>
      <c r="J282" s="166"/>
    </row>
    <row r="283" spans="1:10" ht="13.9" customHeight="1">
      <c r="A283" s="189" t="s">
        <v>47</v>
      </c>
      <c r="B283" s="251" t="s">
        <v>498</v>
      </c>
      <c r="C283" s="211" t="s">
        <v>499</v>
      </c>
      <c r="D283" s="329"/>
      <c r="E283" s="199"/>
      <c r="F283" s="200"/>
      <c r="G283" s="273"/>
      <c r="H283" s="273"/>
      <c r="I283" s="273"/>
      <c r="J283" s="166"/>
    </row>
    <row r="284" spans="1:10" ht="15">
      <c r="A284" s="189" t="s">
        <v>47</v>
      </c>
      <c r="B284" s="252" t="s">
        <v>500</v>
      </c>
      <c r="C284" s="211" t="s">
        <v>501</v>
      </c>
      <c r="D284" s="325"/>
      <c r="E284" s="204"/>
      <c r="F284" s="205"/>
      <c r="G284" s="275"/>
      <c r="H284" s="275"/>
      <c r="I284" s="275"/>
      <c r="J284" s="162"/>
    </row>
    <row r="285" spans="1:10" ht="17.45">
      <c r="A285" s="244" t="s">
        <v>502</v>
      </c>
      <c r="B285" s="245"/>
      <c r="C285" s="250"/>
      <c r="D285" s="316"/>
      <c r="E285" s="181"/>
      <c r="F285" s="182"/>
      <c r="G285" s="267"/>
      <c r="H285" s="267"/>
      <c r="I285" s="267"/>
      <c r="J285" s="183"/>
    </row>
    <row r="286" spans="1:10" ht="17.45">
      <c r="A286" s="244" t="s">
        <v>503</v>
      </c>
      <c r="B286" s="245"/>
      <c r="C286" s="250"/>
      <c r="D286" s="316"/>
      <c r="E286" s="181"/>
      <c r="F286" s="182"/>
      <c r="G286" s="267"/>
      <c r="H286" s="267"/>
      <c r="I286" s="267"/>
      <c r="J286" s="183"/>
    </row>
    <row r="287" spans="1:10" ht="15">
      <c r="A287" s="249" t="s">
        <v>86</v>
      </c>
      <c r="B287" s="249" t="s">
        <v>399</v>
      </c>
      <c r="C287" s="198" t="s">
        <v>504</v>
      </c>
      <c r="D287" s="323"/>
      <c r="E287" s="199"/>
      <c r="F287" s="200"/>
      <c r="G287" s="273"/>
      <c r="H287" s="273"/>
      <c r="I287" s="273"/>
      <c r="J287" s="166"/>
    </row>
    <row r="288" spans="1:10" ht="15">
      <c r="A288" s="249" t="s">
        <v>86</v>
      </c>
      <c r="B288" s="249" t="s">
        <v>401</v>
      </c>
      <c r="C288" s="201" t="s">
        <v>505</v>
      </c>
      <c r="D288" s="321"/>
      <c r="E288" s="224"/>
      <c r="F288" s="225"/>
      <c r="G288" s="281"/>
      <c r="H288" s="281"/>
      <c r="I288" s="281"/>
      <c r="J288" s="168"/>
    </row>
    <row r="289" spans="1:10" ht="15">
      <c r="A289" s="190" t="s">
        <v>86</v>
      </c>
      <c r="B289" s="190" t="s">
        <v>506</v>
      </c>
      <c r="C289" s="191" t="s">
        <v>507</v>
      </c>
      <c r="D289" s="319" t="s">
        <v>38</v>
      </c>
      <c r="E289" s="150" t="s">
        <v>39</v>
      </c>
      <c r="F289" s="151">
        <v>0</v>
      </c>
      <c r="G289" s="261">
        <v>0</v>
      </c>
      <c r="H289" s="269">
        <v>0</v>
      </c>
      <c r="I289" s="261">
        <v>0</v>
      </c>
      <c r="J289" s="173" t="s">
        <v>59</v>
      </c>
    </row>
    <row r="290" spans="1:10" ht="15">
      <c r="A290" s="190" t="s">
        <v>86</v>
      </c>
      <c r="B290" s="190" t="s">
        <v>508</v>
      </c>
      <c r="C290" s="191" t="s">
        <v>509</v>
      </c>
      <c r="D290" s="319" t="s">
        <v>38</v>
      </c>
      <c r="E290" s="150" t="s">
        <v>39</v>
      </c>
      <c r="F290" s="151">
        <v>0</v>
      </c>
      <c r="G290" s="261">
        <v>0</v>
      </c>
      <c r="H290" s="269">
        <v>0</v>
      </c>
      <c r="I290" s="261">
        <v>0</v>
      </c>
      <c r="J290" s="173" t="s">
        <v>59</v>
      </c>
    </row>
    <row r="291" spans="1:10" ht="15">
      <c r="A291" s="249" t="s">
        <v>86</v>
      </c>
      <c r="B291" s="249" t="s">
        <v>403</v>
      </c>
      <c r="C291" s="201" t="s">
        <v>510</v>
      </c>
      <c r="D291" s="321"/>
      <c r="E291" s="224"/>
      <c r="F291" s="225"/>
      <c r="G291" s="281"/>
      <c r="H291" s="281"/>
      <c r="I291" s="281"/>
      <c r="J291" s="168"/>
    </row>
    <row r="292" spans="1:10" ht="15">
      <c r="A292" s="249" t="s">
        <v>86</v>
      </c>
      <c r="B292" s="249" t="s">
        <v>511</v>
      </c>
      <c r="C292" s="201" t="s">
        <v>512</v>
      </c>
      <c r="D292" s="321"/>
      <c r="E292" s="224"/>
      <c r="F292" s="225"/>
      <c r="G292" s="281"/>
      <c r="H292" s="281"/>
      <c r="I292" s="281"/>
      <c r="J292" s="168"/>
    </row>
    <row r="293" spans="1:10" ht="41.45">
      <c r="A293" s="190" t="s">
        <v>86</v>
      </c>
      <c r="B293" s="190"/>
      <c r="C293" s="191" t="s">
        <v>513</v>
      </c>
      <c r="D293" s="319" t="s">
        <v>38</v>
      </c>
      <c r="E293" s="150" t="s">
        <v>39</v>
      </c>
      <c r="F293" s="151">
        <v>0</v>
      </c>
      <c r="G293" s="261">
        <v>0</v>
      </c>
      <c r="H293" s="269">
        <v>0</v>
      </c>
      <c r="I293" s="261">
        <v>0</v>
      </c>
      <c r="J293" s="173" t="s">
        <v>59</v>
      </c>
    </row>
    <row r="294" spans="1:10" ht="15">
      <c r="A294" s="249" t="s">
        <v>86</v>
      </c>
      <c r="B294" s="249" t="s">
        <v>514</v>
      </c>
      <c r="C294" s="201" t="s">
        <v>515</v>
      </c>
      <c r="D294" s="321" t="s">
        <v>38</v>
      </c>
      <c r="E294" s="150" t="s">
        <v>39</v>
      </c>
      <c r="F294" s="151">
        <v>0</v>
      </c>
      <c r="G294" s="261">
        <v>0</v>
      </c>
      <c r="H294" s="269">
        <v>0</v>
      </c>
      <c r="I294" s="261">
        <v>0</v>
      </c>
      <c r="J294" s="168" t="s">
        <v>59</v>
      </c>
    </row>
    <row r="295" spans="1:10" ht="15">
      <c r="A295" s="249" t="s">
        <v>86</v>
      </c>
      <c r="B295" s="249" t="s">
        <v>516</v>
      </c>
      <c r="C295" s="201" t="s">
        <v>517</v>
      </c>
      <c r="D295" s="321" t="s">
        <v>38</v>
      </c>
      <c r="E295" s="150" t="s">
        <v>39</v>
      </c>
      <c r="F295" s="151">
        <v>0</v>
      </c>
      <c r="G295" s="261">
        <v>0</v>
      </c>
      <c r="H295" s="269">
        <v>0</v>
      </c>
      <c r="I295" s="261">
        <v>0</v>
      </c>
      <c r="J295" s="168" t="s">
        <v>148</v>
      </c>
    </row>
    <row r="296" spans="1:10" ht="15">
      <c r="A296" s="249" t="s">
        <v>86</v>
      </c>
      <c r="B296" s="249" t="s">
        <v>518</v>
      </c>
      <c r="C296" s="201" t="s">
        <v>519</v>
      </c>
      <c r="D296" s="321" t="s">
        <v>38</v>
      </c>
      <c r="E296" s="150" t="s">
        <v>39</v>
      </c>
      <c r="F296" s="151">
        <v>0</v>
      </c>
      <c r="G296" s="261">
        <v>0</v>
      </c>
      <c r="H296" s="269">
        <v>0</v>
      </c>
      <c r="I296" s="261">
        <v>0</v>
      </c>
      <c r="J296" s="168" t="s">
        <v>148</v>
      </c>
    </row>
    <row r="297" spans="1:10" ht="15">
      <c r="A297" s="249" t="s">
        <v>86</v>
      </c>
      <c r="B297" s="249" t="s">
        <v>520</v>
      </c>
      <c r="C297" s="201" t="s">
        <v>521</v>
      </c>
      <c r="D297" s="321" t="s">
        <v>38</v>
      </c>
      <c r="E297" s="150" t="s">
        <v>39</v>
      </c>
      <c r="F297" s="151">
        <v>0</v>
      </c>
      <c r="G297" s="261">
        <v>0</v>
      </c>
      <c r="H297" s="269">
        <v>0</v>
      </c>
      <c r="I297" s="261">
        <v>0</v>
      </c>
      <c r="J297" s="168" t="s">
        <v>59</v>
      </c>
    </row>
    <row r="298" spans="1:10" ht="15">
      <c r="A298" s="249" t="s">
        <v>86</v>
      </c>
      <c r="B298" s="249" t="s">
        <v>522</v>
      </c>
      <c r="C298" s="201" t="s">
        <v>523</v>
      </c>
      <c r="D298" s="321"/>
      <c r="E298" s="224"/>
      <c r="F298" s="225"/>
      <c r="G298" s="281"/>
      <c r="H298" s="281"/>
      <c r="I298" s="281"/>
      <c r="J298" s="168"/>
    </row>
    <row r="299" spans="1:10" ht="15">
      <c r="A299" s="190" t="s">
        <v>86</v>
      </c>
      <c r="B299" s="190" t="s">
        <v>524</v>
      </c>
      <c r="C299" s="191" t="s">
        <v>525</v>
      </c>
      <c r="D299" s="319" t="s">
        <v>38</v>
      </c>
      <c r="E299" s="150" t="s">
        <v>39</v>
      </c>
      <c r="F299" s="151">
        <v>0</v>
      </c>
      <c r="G299" s="261">
        <v>0</v>
      </c>
      <c r="H299" s="269">
        <v>0</v>
      </c>
      <c r="I299" s="261">
        <v>0</v>
      </c>
      <c r="J299" s="173" t="s">
        <v>59</v>
      </c>
    </row>
    <row r="300" spans="1:10" ht="15">
      <c r="A300" s="190" t="s">
        <v>86</v>
      </c>
      <c r="B300" s="190" t="s">
        <v>526</v>
      </c>
      <c r="C300" s="191" t="s">
        <v>527</v>
      </c>
      <c r="D300" s="319" t="s">
        <v>38</v>
      </c>
      <c r="E300" s="150" t="s">
        <v>39</v>
      </c>
      <c r="F300" s="151">
        <v>0</v>
      </c>
      <c r="G300" s="261">
        <v>0</v>
      </c>
      <c r="H300" s="269">
        <v>0</v>
      </c>
      <c r="I300" s="261">
        <v>0</v>
      </c>
      <c r="J300" s="173" t="s">
        <v>59</v>
      </c>
    </row>
    <row r="301" spans="1:10" ht="15">
      <c r="A301" s="190" t="s">
        <v>86</v>
      </c>
      <c r="B301" s="190" t="s">
        <v>528</v>
      </c>
      <c r="C301" s="191" t="s">
        <v>529</v>
      </c>
      <c r="D301" s="319" t="s">
        <v>38</v>
      </c>
      <c r="E301" s="150" t="s">
        <v>39</v>
      </c>
      <c r="F301" s="151">
        <v>0</v>
      </c>
      <c r="G301" s="261">
        <v>0</v>
      </c>
      <c r="H301" s="269">
        <v>0</v>
      </c>
      <c r="I301" s="261">
        <v>0</v>
      </c>
      <c r="J301" s="173" t="s">
        <v>59</v>
      </c>
    </row>
    <row r="302" spans="1:10" s="253" customFormat="1" ht="17.45">
      <c r="A302" s="244" t="s">
        <v>530</v>
      </c>
      <c r="B302" s="245"/>
      <c r="C302" s="250"/>
      <c r="D302" s="316"/>
      <c r="E302" s="181"/>
      <c r="F302" s="182"/>
      <c r="G302" s="267"/>
      <c r="H302" s="267"/>
      <c r="I302" s="267"/>
      <c r="J302" s="183"/>
    </row>
    <row r="303" spans="1:10" ht="15">
      <c r="A303" s="249" t="s">
        <v>86</v>
      </c>
      <c r="B303" s="249" t="s">
        <v>385</v>
      </c>
      <c r="C303" s="198" t="s">
        <v>531</v>
      </c>
      <c r="D303" s="323"/>
      <c r="E303" s="199"/>
      <c r="F303" s="200"/>
      <c r="G303" s="273"/>
      <c r="H303" s="273"/>
      <c r="I303" s="273"/>
      <c r="J303" s="166"/>
    </row>
    <row r="304" spans="1:10" ht="15">
      <c r="A304" s="249" t="s">
        <v>86</v>
      </c>
      <c r="B304" s="249" t="s">
        <v>387</v>
      </c>
      <c r="C304" s="201" t="s">
        <v>532</v>
      </c>
      <c r="D304" s="321"/>
      <c r="E304" s="224"/>
      <c r="F304" s="225"/>
      <c r="G304" s="281"/>
      <c r="H304" s="281"/>
      <c r="I304" s="281"/>
      <c r="J304" s="168"/>
    </row>
    <row r="305" spans="1:10" ht="15">
      <c r="A305" s="190" t="s">
        <v>86</v>
      </c>
      <c r="B305" s="190" t="s">
        <v>414</v>
      </c>
      <c r="C305" s="191" t="s">
        <v>533</v>
      </c>
      <c r="D305" s="319" t="s">
        <v>38</v>
      </c>
      <c r="E305" s="192"/>
      <c r="F305" s="193"/>
      <c r="G305" s="270"/>
      <c r="H305" s="270"/>
      <c r="I305" s="270"/>
      <c r="J305" s="173" t="s">
        <v>59</v>
      </c>
    </row>
    <row r="306" spans="1:10" ht="15">
      <c r="A306" s="249" t="s">
        <v>86</v>
      </c>
      <c r="B306" s="249" t="s">
        <v>389</v>
      </c>
      <c r="C306" s="201" t="s">
        <v>534</v>
      </c>
      <c r="D306" s="321"/>
      <c r="E306" s="224"/>
      <c r="F306" s="225"/>
      <c r="G306" s="281"/>
      <c r="H306" s="281"/>
      <c r="I306" s="281"/>
      <c r="J306" s="168"/>
    </row>
    <row r="307" spans="1:10" ht="55.15">
      <c r="A307" s="190" t="s">
        <v>86</v>
      </c>
      <c r="B307" s="190" t="s">
        <v>390</v>
      </c>
      <c r="C307" s="191" t="s">
        <v>535</v>
      </c>
      <c r="D307" s="319" t="s">
        <v>38</v>
      </c>
      <c r="E307" s="150" t="s">
        <v>39</v>
      </c>
      <c r="F307" s="151">
        <v>0</v>
      </c>
      <c r="G307" s="261">
        <v>0</v>
      </c>
      <c r="H307" s="269">
        <v>0</v>
      </c>
      <c r="I307" s="261">
        <v>0</v>
      </c>
      <c r="J307" s="173" t="s">
        <v>59</v>
      </c>
    </row>
    <row r="308" spans="1:10" ht="41.45">
      <c r="A308" s="190" t="s">
        <v>86</v>
      </c>
      <c r="B308" s="190" t="s">
        <v>430</v>
      </c>
      <c r="C308" s="191" t="s">
        <v>536</v>
      </c>
      <c r="D308" s="319" t="s">
        <v>38</v>
      </c>
      <c r="E308" s="150" t="s">
        <v>39</v>
      </c>
      <c r="F308" s="151">
        <v>0</v>
      </c>
      <c r="G308" s="261">
        <v>0</v>
      </c>
      <c r="H308" s="269">
        <v>0</v>
      </c>
      <c r="I308" s="261">
        <v>0</v>
      </c>
      <c r="J308" s="173" t="s">
        <v>59</v>
      </c>
    </row>
    <row r="309" spans="1:10" ht="27.6">
      <c r="A309" s="190" t="s">
        <v>86</v>
      </c>
      <c r="B309" s="190" t="s">
        <v>432</v>
      </c>
      <c r="C309" s="191" t="s">
        <v>537</v>
      </c>
      <c r="D309" s="319" t="s">
        <v>38</v>
      </c>
      <c r="E309" s="150" t="s">
        <v>39</v>
      </c>
      <c r="F309" s="151">
        <v>0</v>
      </c>
      <c r="G309" s="261">
        <v>0</v>
      </c>
      <c r="H309" s="269">
        <v>0</v>
      </c>
      <c r="I309" s="261">
        <v>0</v>
      </c>
      <c r="J309" s="173" t="s">
        <v>59</v>
      </c>
    </row>
    <row r="310" spans="1:10" ht="15">
      <c r="A310" s="249" t="s">
        <v>86</v>
      </c>
      <c r="B310" s="249" t="s">
        <v>436</v>
      </c>
      <c r="C310" s="201" t="s">
        <v>538</v>
      </c>
      <c r="D310" s="319" t="s">
        <v>38</v>
      </c>
      <c r="E310" s="224"/>
      <c r="F310" s="225"/>
      <c r="G310" s="281"/>
      <c r="H310" s="281"/>
      <c r="I310" s="281"/>
      <c r="J310" s="173" t="s">
        <v>59</v>
      </c>
    </row>
    <row r="311" spans="1:10" s="255" customFormat="1" ht="18.75" customHeight="1">
      <c r="A311" s="244" t="s">
        <v>539</v>
      </c>
      <c r="B311" s="245"/>
      <c r="C311" s="250"/>
      <c r="D311" s="316"/>
      <c r="E311" s="254"/>
      <c r="F311" s="229"/>
      <c r="G311" s="282"/>
      <c r="H311" s="282"/>
      <c r="I311" s="282"/>
      <c r="J311" s="183"/>
    </row>
    <row r="312" spans="1:10" ht="15" thickBot="1">
      <c r="A312" s="257"/>
      <c r="B312" s="257"/>
      <c r="C312" s="257" t="s">
        <v>540</v>
      </c>
      <c r="D312" s="256" t="s">
        <v>38</v>
      </c>
      <c r="E312" s="339" t="s">
        <v>39</v>
      </c>
      <c r="F312" s="290">
        <v>0</v>
      </c>
      <c r="G312" s="258">
        <v>0</v>
      </c>
      <c r="H312" s="259">
        <v>0</v>
      </c>
      <c r="I312" s="258">
        <v>0</v>
      </c>
      <c r="J312" s="260" t="s">
        <v>44</v>
      </c>
    </row>
  </sheetData>
  <autoFilter ref="A1:J312"/>
  <conditionalFormatting sqref="E1 E3:E1048576">
    <cfRule type="containsText" priority="8" dxfId="2" operator="containsText" text="Ne">
      <formula>NOT(ISERROR(SEARCH("Ne",E1)))</formula>
    </cfRule>
  </conditionalFormatting>
  <conditionalFormatting sqref="E1 E3:E1048576">
    <cfRule type="containsText" priority="1" dxfId="5" operator="containsText" text="Ano">
      <formula>NOT(ISERROR(SEARCH("Ano",E1)))</formula>
    </cfRule>
  </conditionalFormatting>
  <dataValidations count="6">
    <dataValidation type="list" allowBlank="1" showInputMessage="1" showErrorMessage="1" sqref="E3:G3">
      <formula1>#REF!</formula1>
    </dataValidation>
    <dataValidation type="list" allowBlank="1" showInputMessage="1" showErrorMessage="1" sqref="D2">
      <formula1>Zdroj_odpovědí!$Q$3:$Q$4</formula1>
    </dataValidation>
    <dataValidation type="list" allowBlank="1" showInputMessage="1" showErrorMessage="1" sqref="I4:I7 I11:I12 I14:I19 I21:I22 I25 I28 I30:I32 I34:I36 I38:I40 I42:I47 I49:I50 I52:I53 I56:I61 I63:I64 I66:I67 I70 I73 I79:I83 I85:I87 I91:I94 I96:I97 I103:I105 I107:I114 I116:I118 I120:I122 I125:I130 I132:I138 I140:I147 I149:I151 I153:I155 I157 I159 I162:I166 I168 I170:I171 I173 I175 I177:I181 I183:I184 I187:I189 I192 I195:I196 I198:I200 I202 I204:I207 I209 I211 I214:I215 I218:I219 I221:I226 I228:I232 I234:I236 I239:I241 I243:I246 I248:I250 I252:I254 I257:I258 I260:I261 I263 I266:I268 I270:I271 I273 I289:I290 I293:I297 I299:I301 I307:I309 I312">
      <formula1>Zdroj_odpovědí!$K$3:$K$13</formula1>
    </dataValidation>
    <dataValidation type="list" allowBlank="1" showInputMessage="1" showErrorMessage="1" sqref="G4:G7 G11:G12 G14:G19 G21:G22 G25 G28 G30:G32 G34:G36 G38:G40 G42:G47 G49:G50 G52:G53 G56:G61 G63:G64 G66:G67 G70 G73 G79:G83 G85:G87 G91:G94 G96:G97 G103:G105 G107:G114 G116:G118 G120:G122 G125:G130 G132:G138 G140:G147 G149:G151 G153:G155 G157 G159 G162:G166 G168 G170:G171 G173 G175 G177:G181 G183:G184 G187:G189 G192 G195:G196 G198:G200 G202 G204:G207 G209 G211 G214:G215 G218:G219 G221:G226 G228:G232 G234:G236 G239:G241 G243:G246 G248:G250 G252:G254 G257:G263 G266:G268 G270:G271 G273 G289:G290 G293:G297 G299:G301 G307:G309 G312">
      <formula1>Zdroj_odpovědí!$I$3:$I$22</formula1>
    </dataValidation>
    <dataValidation type="list" allowBlank="1" showInputMessage="1" showErrorMessage="1" sqref="F4:F7 F11:F12 F14:F19 F21:F22 F25 F28 F30:F32 F34:F36 F38:F40 F42:F47 F49:F50 F52:F53 F56:F61 F63:F64 F66:F67 F70 F73 F79:F83 F85:F87 F91:F94 F96:F97 F103:F105 F107:F114 F116:F118 F120:F122 F125:F130 F132:F138 F140:F147 F149:F151 F153:F155 F157 F159 F162:F166 F168 F170:F171 F173 F175 F177:F181 F183:F184 F187:F189 F192 F195:F196 F198:F200 F202 F204:F207 F209 F211 F214:F215 F218:F219 F221:F226 F228:F232 F234:F236 F239:F241 F243:F246 F248:F250 F252:F254 F257:F258 F260:F261 F263 F266:F268 F270:F271 F273 F289:F290 F293:F297 F299:F301 F307:F309 F312">
      <formula1>Zdroj_odpovědí!$F$3:$F$13</formula1>
    </dataValidation>
    <dataValidation type="list" allowBlank="1" showInputMessage="1" showErrorMessage="1" sqref="E312 E11:E12 E14:E19 E21:E22 E25 E28 E30:E32 E34:E36 E38:E40 E42:E47 E49:E50 E52:E53 E56:E61 E63:E64 E66:E67 E70 E73 E79:E83 E85:E87 E91:E94 E96:E97 E103:E105 E107:E114 E116:E118 E120:E122 E125:E130 E132:E138 E140:E147 E149:E151 E153:E155 E157 E159 E162:E166 E168 E170:E171 E173 E175 E177:E181 E183:E184 E187:E189 E192 E195:E196 E198:E200 E202 E204:E207 E209 E211 E214:E215 E218:E219 E221:E226 E228:E232 E234:E236 E239:E241 E243:E246 E248:E250 E252:E254 E257:E258 E260:E261 E263 E266:E268 E270:E271 E273 E289:E290 E293:E297 E299:E301 E307:E309 E4:E7">
      <formula1>Zdroj_odpovědí!$E$3:$E$4</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9218C-3CC8-4849-BCF7-FF528D03B3FC}">
  <sheetPr>
    <tabColor theme="8" tint="-0.24997000396251678"/>
  </sheetPr>
  <dimension ref="A1:Y97"/>
  <sheetViews>
    <sheetView zoomScale="80" zoomScaleNormal="80" workbookViewId="0" topLeftCell="A7"/>
  </sheetViews>
  <sheetFormatPr defaultColWidth="9.140625" defaultRowHeight="15"/>
  <cols>
    <col min="2" max="2" width="35.57421875" style="0" customWidth="1"/>
    <col min="3" max="3" width="56.140625" style="0" customWidth="1"/>
    <col min="4" max="4" width="52.00390625" style="0" customWidth="1"/>
    <col min="5" max="5" width="82.28125" style="26" customWidth="1"/>
    <col min="6" max="6" width="29.00390625" style="2" customWidth="1"/>
    <col min="7" max="7" width="13.7109375" style="105" hidden="1" customWidth="1"/>
    <col min="8" max="8" width="8.8515625" style="0" bestFit="1" customWidth="1"/>
    <col min="9" max="9" width="15.00390625" style="0" customWidth="1"/>
    <col min="10" max="14" width="8.8515625" style="0" bestFit="1" customWidth="1"/>
  </cols>
  <sheetData>
    <row r="1" spans="2:9" ht="120.75" customHeight="1">
      <c r="B1" s="355"/>
      <c r="C1" s="361" t="s">
        <v>541</v>
      </c>
      <c r="D1" s="361"/>
      <c r="E1" s="361"/>
      <c r="F1" s="361"/>
      <c r="G1" s="361"/>
      <c r="H1" s="361"/>
      <c r="I1" s="361"/>
    </row>
    <row r="2" spans="2:9" ht="120.75" customHeight="1">
      <c r="B2" s="355"/>
      <c r="C2" s="354" t="s">
        <v>5</v>
      </c>
      <c r="D2" s="362" t="s">
        <v>542</v>
      </c>
      <c r="E2" s="362"/>
      <c r="F2" s="362"/>
      <c r="G2" s="362"/>
      <c r="H2" s="362"/>
      <c r="I2" s="362"/>
    </row>
    <row r="3" spans="2:9" ht="90" customHeight="1" thickBot="1">
      <c r="B3" s="355"/>
      <c r="C3" s="354" t="s">
        <v>543</v>
      </c>
      <c r="D3" s="363" t="s">
        <v>544</v>
      </c>
      <c r="E3" s="363"/>
      <c r="F3" s="363"/>
      <c r="G3" s="363"/>
      <c r="H3" s="363"/>
      <c r="I3" s="363"/>
    </row>
    <row r="4" spans="1:9" ht="64.5" customHeight="1" thickBot="1">
      <c r="A4" s="23"/>
      <c r="B4" s="387" t="s">
        <v>184</v>
      </c>
      <c r="C4" s="24" t="s">
        <v>545</v>
      </c>
      <c r="D4" s="24" t="s">
        <v>546</v>
      </c>
      <c r="E4" s="24" t="s">
        <v>547</v>
      </c>
      <c r="F4" s="24" t="s">
        <v>548</v>
      </c>
      <c r="G4" s="109"/>
      <c r="H4" s="24" t="s">
        <v>549</v>
      </c>
      <c r="I4" s="43" t="s">
        <v>550</v>
      </c>
    </row>
    <row r="5" spans="1:9" ht="15" customHeight="1" thickBot="1">
      <c r="A5" s="25"/>
      <c r="B5" s="387"/>
      <c r="C5" s="5" t="s">
        <v>551</v>
      </c>
      <c r="D5" s="6" t="s">
        <v>552</v>
      </c>
      <c r="E5" s="32" t="s">
        <v>553</v>
      </c>
      <c r="F5" s="380">
        <v>1</v>
      </c>
      <c r="G5" s="107">
        <v>1</v>
      </c>
      <c r="H5" s="371">
        <v>1</v>
      </c>
      <c r="I5" s="364">
        <f>F5*H5</f>
        <v>1</v>
      </c>
    </row>
    <row r="6" spans="1:9" ht="15" thickBot="1">
      <c r="A6" s="44"/>
      <c r="B6" s="387"/>
      <c r="C6" s="10"/>
      <c r="D6" s="2" t="s">
        <v>554</v>
      </c>
      <c r="E6" s="27" t="s">
        <v>555</v>
      </c>
      <c r="F6" s="380"/>
      <c r="G6" s="105">
        <v>2</v>
      </c>
      <c r="H6" s="371"/>
      <c r="I6" s="364"/>
    </row>
    <row r="7" spans="1:9" ht="29.45" thickBot="1">
      <c r="A7" s="44"/>
      <c r="B7" s="387"/>
      <c r="C7" s="8"/>
      <c r="D7" s="9" t="s">
        <v>556</v>
      </c>
      <c r="E7" s="33" t="s">
        <v>557</v>
      </c>
      <c r="F7" s="380"/>
      <c r="G7" s="108">
        <v>3</v>
      </c>
      <c r="H7" s="371"/>
      <c r="I7" s="364"/>
    </row>
    <row r="8" spans="1:9" s="2" customFormat="1" ht="15">
      <c r="A8" s="44"/>
      <c r="B8" s="45"/>
      <c r="C8" s="46"/>
      <c r="D8" s="45"/>
      <c r="E8" s="47" t="s">
        <v>558</v>
      </c>
      <c r="F8" s="28">
        <f>SUM(F5:F7)</f>
        <v>1</v>
      </c>
      <c r="G8" s="110"/>
      <c r="H8" s="28"/>
      <c r="I8" s="28">
        <f>SUM(I5)</f>
        <v>1</v>
      </c>
    </row>
    <row r="9" spans="1:25" s="3" customFormat="1" ht="23.25" customHeight="1" thickBot="1">
      <c r="A9" s="48"/>
      <c r="B9" s="386" t="s">
        <v>66</v>
      </c>
      <c r="C9" s="4" t="s">
        <v>545</v>
      </c>
      <c r="D9" s="4"/>
      <c r="E9" s="4" t="s">
        <v>547</v>
      </c>
      <c r="F9" s="29"/>
      <c r="G9" s="111"/>
      <c r="H9" s="29"/>
      <c r="I9" s="29"/>
      <c r="W9" s="3" t="s">
        <v>559</v>
      </c>
      <c r="Y9" s="3" t="s">
        <v>560</v>
      </c>
    </row>
    <row r="10" spans="1:9" s="2" customFormat="1" ht="15" customHeight="1">
      <c r="A10" s="25"/>
      <c r="B10" s="379"/>
      <c r="C10" s="5" t="s">
        <v>561</v>
      </c>
      <c r="D10" s="6" t="s">
        <v>562</v>
      </c>
      <c r="E10" s="32" t="s">
        <v>563</v>
      </c>
      <c r="F10" s="380">
        <v>2</v>
      </c>
      <c r="G10" s="107">
        <v>1</v>
      </c>
      <c r="H10" s="371">
        <v>1</v>
      </c>
      <c r="I10" s="364">
        <f>F10*H10</f>
        <v>2</v>
      </c>
    </row>
    <row r="11" spans="1:9" s="2" customFormat="1" ht="15" customHeight="1">
      <c r="A11" s="44"/>
      <c r="B11" s="379"/>
      <c r="C11" s="7"/>
      <c r="D11" s="2" t="s">
        <v>564</v>
      </c>
      <c r="E11" s="27" t="s">
        <v>565</v>
      </c>
      <c r="F11" s="381"/>
      <c r="G11" s="105">
        <v>2</v>
      </c>
      <c r="H11" s="365"/>
      <c r="I11" s="365"/>
    </row>
    <row r="12" spans="1:9" s="2" customFormat="1" ht="15.75" customHeight="1">
      <c r="A12" s="44"/>
      <c r="B12" s="45"/>
      <c r="C12" s="45"/>
      <c r="D12" s="45"/>
      <c r="E12" s="47" t="s">
        <v>558</v>
      </c>
      <c r="F12" s="28">
        <f>SUM(F10:F11)</f>
        <v>2</v>
      </c>
      <c r="G12" s="110"/>
      <c r="H12" s="28"/>
      <c r="I12" s="28">
        <f>SUM(I10)</f>
        <v>2</v>
      </c>
    </row>
    <row r="13" spans="1:9" ht="54.6" thickBot="1">
      <c r="A13" s="48"/>
      <c r="B13" s="41" t="s">
        <v>566</v>
      </c>
      <c r="C13" s="4" t="s">
        <v>545</v>
      </c>
      <c r="D13" s="4"/>
      <c r="E13" s="4" t="s">
        <v>547</v>
      </c>
      <c r="F13" s="29"/>
      <c r="G13" s="111"/>
      <c r="H13" s="29"/>
      <c r="I13" s="29"/>
    </row>
    <row r="14" spans="1:25" s="3" customFormat="1" ht="23.25" customHeight="1">
      <c r="A14" s="44"/>
      <c r="B14" s="379" t="s">
        <v>567</v>
      </c>
      <c r="C14" s="6" t="s">
        <v>568</v>
      </c>
      <c r="D14" s="6" t="s">
        <v>569</v>
      </c>
      <c r="E14" s="32" t="s">
        <v>570</v>
      </c>
      <c r="F14" s="380">
        <v>1</v>
      </c>
      <c r="G14" s="107">
        <v>1</v>
      </c>
      <c r="H14" s="377">
        <v>1</v>
      </c>
      <c r="I14" s="369">
        <f>F14*H14</f>
        <v>1</v>
      </c>
      <c r="W14" s="3" t="s">
        <v>559</v>
      </c>
      <c r="Y14" s="3" t="s">
        <v>560</v>
      </c>
    </row>
    <row r="15" spans="1:9" s="2" customFormat="1" ht="15.75" customHeight="1">
      <c r="A15" s="44"/>
      <c r="B15" s="379"/>
      <c r="D15" s="2" t="s">
        <v>571</v>
      </c>
      <c r="E15" s="27" t="s">
        <v>572</v>
      </c>
      <c r="F15" s="381"/>
      <c r="G15" s="105">
        <v>2</v>
      </c>
      <c r="H15" s="378"/>
      <c r="I15" s="385"/>
    </row>
    <row r="16" spans="1:9" s="2" customFormat="1" ht="15" thickBot="1">
      <c r="A16" s="44"/>
      <c r="B16" s="379"/>
      <c r="C16" s="9"/>
      <c r="D16" s="9" t="s">
        <v>573</v>
      </c>
      <c r="E16" s="33" t="s">
        <v>574</v>
      </c>
      <c r="F16" s="382"/>
      <c r="G16" s="108">
        <v>3</v>
      </c>
      <c r="H16" s="383"/>
      <c r="I16" s="370"/>
    </row>
    <row r="17" spans="1:9" s="2" customFormat="1" ht="15.75" customHeight="1">
      <c r="A17" s="25"/>
      <c r="B17" s="379"/>
      <c r="C17" s="34" t="s">
        <v>575</v>
      </c>
      <c r="D17" s="30" t="s">
        <v>576</v>
      </c>
      <c r="E17" s="35" t="s">
        <v>577</v>
      </c>
      <c r="F17" s="380">
        <v>2</v>
      </c>
      <c r="G17" s="107">
        <v>1</v>
      </c>
      <c r="H17" s="371">
        <v>1</v>
      </c>
      <c r="I17" s="369">
        <f>F17*H17</f>
        <v>2</v>
      </c>
    </row>
    <row r="18" spans="1:9" s="2" customFormat="1" ht="15" customHeight="1" thickBot="1">
      <c r="A18" s="44"/>
      <c r="B18" s="379"/>
      <c r="C18" s="16"/>
      <c r="D18" s="49" t="s">
        <v>578</v>
      </c>
      <c r="E18" s="50" t="s">
        <v>579</v>
      </c>
      <c r="F18" s="382"/>
      <c r="G18" s="105">
        <v>2</v>
      </c>
      <c r="H18" s="365"/>
      <c r="I18" s="370"/>
    </row>
    <row r="19" spans="1:9" s="2" customFormat="1" ht="15.75" customHeight="1">
      <c r="A19" s="44"/>
      <c r="B19" s="379"/>
      <c r="C19" s="34" t="s">
        <v>580</v>
      </c>
      <c r="D19" s="30" t="s">
        <v>581</v>
      </c>
      <c r="E19" s="35" t="s">
        <v>582</v>
      </c>
      <c r="F19" s="380">
        <v>2</v>
      </c>
      <c r="G19" s="107">
        <v>1</v>
      </c>
      <c r="H19" s="371">
        <v>1</v>
      </c>
      <c r="I19" s="369">
        <f>F19*H19</f>
        <v>2</v>
      </c>
    </row>
    <row r="20" spans="1:9" s="2" customFormat="1" ht="15" thickBot="1">
      <c r="A20" s="44"/>
      <c r="B20" s="379"/>
      <c r="C20" s="16"/>
      <c r="D20" s="49" t="s">
        <v>583</v>
      </c>
      <c r="E20" s="50" t="s">
        <v>584</v>
      </c>
      <c r="F20" s="382"/>
      <c r="G20" s="105">
        <v>2</v>
      </c>
      <c r="H20" s="365"/>
      <c r="I20" s="370"/>
    </row>
    <row r="21" spans="1:9" s="2" customFormat="1" ht="15.75" customHeight="1">
      <c r="A21" s="44"/>
      <c r="B21" s="379"/>
      <c r="C21" s="34" t="s">
        <v>585</v>
      </c>
      <c r="D21" s="30" t="s">
        <v>586</v>
      </c>
      <c r="E21" s="35" t="s">
        <v>587</v>
      </c>
      <c r="F21" s="380">
        <v>2</v>
      </c>
      <c r="G21" s="107">
        <v>1</v>
      </c>
      <c r="H21" s="371">
        <v>1</v>
      </c>
      <c r="I21" s="369">
        <f>F21*H21</f>
        <v>2</v>
      </c>
    </row>
    <row r="22" spans="1:9" s="2" customFormat="1" ht="15" customHeight="1" thickBot="1">
      <c r="A22" s="44"/>
      <c r="B22" s="379"/>
      <c r="C22" s="16"/>
      <c r="D22" s="49" t="s">
        <v>588</v>
      </c>
      <c r="E22" s="50" t="s">
        <v>589</v>
      </c>
      <c r="F22" s="382"/>
      <c r="G22" s="105">
        <v>2</v>
      </c>
      <c r="H22" s="365"/>
      <c r="I22" s="370"/>
    </row>
    <row r="23" spans="1:9" s="2" customFormat="1" ht="15.75" customHeight="1">
      <c r="A23" s="44"/>
      <c r="B23" s="379"/>
      <c r="C23" s="34" t="s">
        <v>590</v>
      </c>
      <c r="D23" s="30" t="s">
        <v>591</v>
      </c>
      <c r="E23" s="35" t="s">
        <v>592</v>
      </c>
      <c r="F23" s="380">
        <v>2</v>
      </c>
      <c r="G23" s="107">
        <v>1</v>
      </c>
      <c r="H23" s="371">
        <v>1</v>
      </c>
      <c r="I23" s="369">
        <f>F23*H23</f>
        <v>2</v>
      </c>
    </row>
    <row r="24" spans="1:9" s="2" customFormat="1" ht="15" customHeight="1" thickBot="1">
      <c r="A24" s="44"/>
      <c r="B24" s="379"/>
      <c r="C24" s="16"/>
      <c r="D24" s="49" t="s">
        <v>593</v>
      </c>
      <c r="E24" s="50" t="s">
        <v>594</v>
      </c>
      <c r="F24" s="382"/>
      <c r="G24" s="105">
        <v>2</v>
      </c>
      <c r="H24" s="365"/>
      <c r="I24" s="370"/>
    </row>
    <row r="25" spans="1:9" s="2" customFormat="1" ht="15.75" customHeight="1">
      <c r="A25" s="44"/>
      <c r="B25" s="379"/>
      <c r="C25" s="34" t="s">
        <v>595</v>
      </c>
      <c r="D25" s="30" t="s">
        <v>596</v>
      </c>
      <c r="E25" s="35"/>
      <c r="F25" s="380">
        <v>2</v>
      </c>
      <c r="G25" s="107">
        <v>1</v>
      </c>
      <c r="H25" s="371">
        <v>1</v>
      </c>
      <c r="I25" s="369">
        <f>F25*H25</f>
        <v>2</v>
      </c>
    </row>
    <row r="26" spans="1:9" s="2" customFormat="1" ht="15" thickBot="1">
      <c r="A26" s="44"/>
      <c r="B26" s="379"/>
      <c r="C26" s="18"/>
      <c r="D26" s="31" t="s">
        <v>597</v>
      </c>
      <c r="E26" s="36"/>
      <c r="F26" s="382"/>
      <c r="G26" s="105">
        <v>2</v>
      </c>
      <c r="H26" s="365"/>
      <c r="I26" s="370"/>
    </row>
    <row r="27" spans="1:9" s="2" customFormat="1" ht="15.75" customHeight="1">
      <c r="A27" s="44"/>
      <c r="B27" s="379"/>
      <c r="C27" s="49" t="s">
        <v>598</v>
      </c>
      <c r="D27" s="49" t="s">
        <v>599</v>
      </c>
      <c r="E27" s="50"/>
      <c r="F27" s="380">
        <v>2</v>
      </c>
      <c r="G27" s="107">
        <v>1</v>
      </c>
      <c r="H27" s="371">
        <v>1</v>
      </c>
      <c r="I27" s="369">
        <f>F27*H27</f>
        <v>2</v>
      </c>
    </row>
    <row r="28" spans="1:9" s="2" customFormat="1" ht="15">
      <c r="A28" s="44"/>
      <c r="B28" s="379"/>
      <c r="D28" s="2" t="s">
        <v>600</v>
      </c>
      <c r="E28" s="27"/>
      <c r="F28" s="381"/>
      <c r="G28" s="105">
        <v>2</v>
      </c>
      <c r="H28" s="365"/>
      <c r="I28" s="385"/>
    </row>
    <row r="29" spans="1:9" s="2" customFormat="1" ht="15">
      <c r="A29" s="44"/>
      <c r="B29" s="45"/>
      <c r="C29" s="45"/>
      <c r="D29" s="45"/>
      <c r="E29" s="47" t="s">
        <v>558</v>
      </c>
      <c r="F29" s="28">
        <f>SUM(F14:F24)</f>
        <v>9</v>
      </c>
      <c r="G29" s="110"/>
      <c r="H29" s="28"/>
      <c r="I29" s="60">
        <f>SUM(I14:I28)</f>
        <v>13</v>
      </c>
    </row>
    <row r="30" spans="1:25" s="3" customFormat="1" ht="23.25" customHeight="1" thickBot="1">
      <c r="A30" s="48"/>
      <c r="B30" s="386" t="s">
        <v>601</v>
      </c>
      <c r="C30" s="4" t="s">
        <v>545</v>
      </c>
      <c r="D30" s="4"/>
      <c r="E30" s="4" t="s">
        <v>547</v>
      </c>
      <c r="F30" s="29"/>
      <c r="G30" s="111"/>
      <c r="H30" s="29"/>
      <c r="I30" s="29"/>
      <c r="W30" s="3" t="s">
        <v>559</v>
      </c>
      <c r="Y30" s="3" t="s">
        <v>560</v>
      </c>
    </row>
    <row r="31" spans="1:9" s="2" customFormat="1" ht="15" customHeight="1">
      <c r="A31" s="25"/>
      <c r="B31" s="386"/>
      <c r="C31" s="51" t="s">
        <v>602</v>
      </c>
      <c r="D31" s="15" t="s">
        <v>603</v>
      </c>
      <c r="E31" s="35" t="s">
        <v>604</v>
      </c>
      <c r="F31" s="380">
        <v>1</v>
      </c>
      <c r="G31" s="107">
        <v>1</v>
      </c>
      <c r="H31" s="374">
        <f>1/6</f>
        <v>0.16666666666666666</v>
      </c>
      <c r="I31" s="367">
        <f>F31*H31</f>
        <v>0.16666666666666666</v>
      </c>
    </row>
    <row r="32" spans="1:9" s="2" customFormat="1" ht="15" customHeight="1">
      <c r="A32" s="44"/>
      <c r="B32" s="386"/>
      <c r="C32" s="51"/>
      <c r="D32" s="52" t="s">
        <v>605</v>
      </c>
      <c r="E32" s="50" t="s">
        <v>606</v>
      </c>
      <c r="F32" s="381"/>
      <c r="G32" s="105">
        <v>2</v>
      </c>
      <c r="H32" s="375"/>
      <c r="I32" s="368"/>
    </row>
    <row r="33" spans="1:9" s="2" customFormat="1" ht="43.9" thickBot="1">
      <c r="A33" s="44"/>
      <c r="B33" s="386"/>
      <c r="C33" s="16"/>
      <c r="D33" s="52" t="s">
        <v>607</v>
      </c>
      <c r="E33" s="50" t="s">
        <v>608</v>
      </c>
      <c r="F33" s="382"/>
      <c r="G33" s="108">
        <v>3</v>
      </c>
      <c r="H33" s="376"/>
      <c r="I33" s="384"/>
    </row>
    <row r="34" spans="1:9" s="2" customFormat="1" ht="15" customHeight="1">
      <c r="A34" s="44"/>
      <c r="B34" s="386"/>
      <c r="C34" s="17" t="s">
        <v>609</v>
      </c>
      <c r="D34" s="15" t="s">
        <v>610</v>
      </c>
      <c r="E34" s="35" t="s">
        <v>611</v>
      </c>
      <c r="F34" s="380">
        <v>1</v>
      </c>
      <c r="G34" s="107">
        <v>1</v>
      </c>
      <c r="H34" s="372">
        <v>0.16666666666666666</v>
      </c>
      <c r="I34" s="367">
        <f>F34*H34</f>
        <v>0.16666666666666666</v>
      </c>
    </row>
    <row r="35" spans="1:9" s="2" customFormat="1" ht="15.75" customHeight="1" thickBot="1">
      <c r="A35" s="44"/>
      <c r="B35" s="386"/>
      <c r="C35" s="18"/>
      <c r="D35" s="19" t="s">
        <v>612</v>
      </c>
      <c r="E35" s="36" t="s">
        <v>613</v>
      </c>
      <c r="F35" s="381"/>
      <c r="G35" s="105">
        <v>2</v>
      </c>
      <c r="H35" s="373"/>
      <c r="I35" s="368"/>
    </row>
    <row r="36" spans="1:9" s="2" customFormat="1" ht="28.9">
      <c r="A36" s="44"/>
      <c r="B36" s="386"/>
      <c r="C36" s="34" t="s">
        <v>614</v>
      </c>
      <c r="D36" s="52" t="s">
        <v>615</v>
      </c>
      <c r="E36" s="50" t="s">
        <v>616</v>
      </c>
      <c r="F36" s="380">
        <v>2</v>
      </c>
      <c r="G36" s="107">
        <v>1</v>
      </c>
      <c r="H36" s="372">
        <v>0.16666666666666666</v>
      </c>
      <c r="I36" s="367">
        <f>F36*H36</f>
        <v>0.3333333333333333</v>
      </c>
    </row>
    <row r="37" spans="1:9" s="2" customFormat="1" ht="13.5" customHeight="1" thickBot="1">
      <c r="A37" s="44"/>
      <c r="B37" s="386"/>
      <c r="C37" s="18"/>
      <c r="D37" s="52" t="s">
        <v>617</v>
      </c>
      <c r="E37" s="50"/>
      <c r="F37" s="381"/>
      <c r="G37" s="105">
        <v>2</v>
      </c>
      <c r="H37" s="373"/>
      <c r="I37" s="368"/>
    </row>
    <row r="38" spans="1:9" s="2" customFormat="1" ht="15.75" customHeight="1">
      <c r="A38" s="44"/>
      <c r="B38" s="386"/>
      <c r="C38" s="51" t="s">
        <v>618</v>
      </c>
      <c r="D38" s="30" t="s">
        <v>619</v>
      </c>
      <c r="E38" s="35" t="s">
        <v>620</v>
      </c>
      <c r="F38" s="380">
        <v>2</v>
      </c>
      <c r="G38" s="107">
        <v>1</v>
      </c>
      <c r="H38" s="372">
        <v>0.16666666666666666</v>
      </c>
      <c r="I38" s="367">
        <f>F38*H38</f>
        <v>0.3333333333333333</v>
      </c>
    </row>
    <row r="39" spans="1:9" s="2" customFormat="1" ht="15.75" customHeight="1" thickBot="1">
      <c r="A39" s="44"/>
      <c r="B39" s="386"/>
      <c r="C39" s="16"/>
      <c r="D39" s="49" t="s">
        <v>621</v>
      </c>
      <c r="E39" s="50"/>
      <c r="F39" s="381"/>
      <c r="G39" s="105">
        <v>2</v>
      </c>
      <c r="H39" s="373"/>
      <c r="I39" s="368"/>
    </row>
    <row r="40" spans="1:9" s="2" customFormat="1" ht="15.75" customHeight="1">
      <c r="A40" s="44"/>
      <c r="B40" s="386"/>
      <c r="C40" s="34" t="s">
        <v>622</v>
      </c>
      <c r="D40" s="30" t="s">
        <v>623</v>
      </c>
      <c r="E40" s="35" t="s">
        <v>624</v>
      </c>
      <c r="F40" s="380">
        <v>2</v>
      </c>
      <c r="G40" s="107">
        <v>1</v>
      </c>
      <c r="H40" s="372">
        <v>0.16666666666666666</v>
      </c>
      <c r="I40" s="367">
        <f>F40*H40</f>
        <v>0.3333333333333333</v>
      </c>
    </row>
    <row r="41" spans="1:9" s="2" customFormat="1" ht="15.75" customHeight="1" thickBot="1">
      <c r="A41" s="44"/>
      <c r="B41" s="386"/>
      <c r="C41" s="16"/>
      <c r="D41" s="49" t="s">
        <v>625</v>
      </c>
      <c r="E41" s="50" t="s">
        <v>626</v>
      </c>
      <c r="F41" s="381"/>
      <c r="G41" s="105">
        <v>2</v>
      </c>
      <c r="H41" s="373"/>
      <c r="I41" s="368"/>
    </row>
    <row r="42" spans="1:9" s="2" customFormat="1" ht="15.75" customHeight="1">
      <c r="A42" s="44"/>
      <c r="B42" s="386"/>
      <c r="C42" s="21" t="s">
        <v>627</v>
      </c>
      <c r="D42" s="15" t="s">
        <v>628</v>
      </c>
      <c r="E42" s="35" t="s">
        <v>629</v>
      </c>
      <c r="F42" s="380">
        <v>1</v>
      </c>
      <c r="G42" s="107">
        <v>1</v>
      </c>
      <c r="H42" s="374">
        <f>1/6</f>
        <v>0.16666666666666666</v>
      </c>
      <c r="I42" s="367">
        <f>F42*H42</f>
        <v>0.16666666666666666</v>
      </c>
    </row>
    <row r="43" spans="1:9" s="2" customFormat="1" ht="15" customHeight="1">
      <c r="A43" s="44"/>
      <c r="B43" s="386"/>
      <c r="C43" s="20"/>
      <c r="D43" s="52" t="s">
        <v>630</v>
      </c>
      <c r="E43" s="50" t="s">
        <v>631</v>
      </c>
      <c r="F43" s="381"/>
      <c r="G43" s="105">
        <v>2</v>
      </c>
      <c r="H43" s="375"/>
      <c r="I43" s="368"/>
    </row>
    <row r="44" spans="1:9" s="2" customFormat="1" ht="29.45" thickBot="1">
      <c r="A44" s="44"/>
      <c r="B44" s="386"/>
      <c r="C44" s="22"/>
      <c r="D44" s="19" t="s">
        <v>632</v>
      </c>
      <c r="E44" s="36" t="s">
        <v>633</v>
      </c>
      <c r="F44" s="382"/>
      <c r="G44" s="108">
        <v>3</v>
      </c>
      <c r="H44" s="376"/>
      <c r="I44" s="384"/>
    </row>
    <row r="45" spans="1:9" s="2" customFormat="1" ht="15">
      <c r="A45" s="44"/>
      <c r="B45" s="45"/>
      <c r="C45" s="53"/>
      <c r="D45" s="53"/>
      <c r="E45" s="47" t="s">
        <v>558</v>
      </c>
      <c r="F45" s="28">
        <f>SUM(F31:F44)</f>
        <v>9</v>
      </c>
      <c r="G45" s="112"/>
      <c r="H45" s="28"/>
      <c r="I45" s="60">
        <f>SUM(I31:I44)</f>
        <v>1.5</v>
      </c>
    </row>
    <row r="46" spans="1:9" s="2" customFormat="1" ht="18.6" thickBot="1">
      <c r="A46" s="48"/>
      <c r="B46" s="386" t="s">
        <v>42</v>
      </c>
      <c r="C46" s="4" t="s">
        <v>545</v>
      </c>
      <c r="D46" s="4"/>
      <c r="E46" s="4" t="s">
        <v>547</v>
      </c>
      <c r="F46" s="29"/>
      <c r="G46" s="111"/>
      <c r="H46" s="29"/>
      <c r="I46" s="29"/>
    </row>
    <row r="47" spans="1:25" s="3" customFormat="1" ht="23.25" customHeight="1">
      <c r="A47" s="25"/>
      <c r="B47" s="379"/>
      <c r="C47" s="5" t="s">
        <v>634</v>
      </c>
      <c r="D47" s="30" t="s">
        <v>635</v>
      </c>
      <c r="E47" s="32" t="s">
        <v>636</v>
      </c>
      <c r="F47" s="380">
        <v>2</v>
      </c>
      <c r="G47" s="107">
        <v>1</v>
      </c>
      <c r="H47" s="377">
        <v>0.33</v>
      </c>
      <c r="I47" s="367">
        <f>F47*H47</f>
        <v>0.66</v>
      </c>
      <c r="W47" s="3" t="s">
        <v>559</v>
      </c>
      <c r="Y47" s="3" t="s">
        <v>560</v>
      </c>
    </row>
    <row r="48" spans="1:9" s="2" customFormat="1" ht="14.45" customHeight="1" thickBot="1">
      <c r="A48" s="44"/>
      <c r="B48" s="379"/>
      <c r="C48" s="7"/>
      <c r="D48" s="2" t="s">
        <v>637</v>
      </c>
      <c r="E48" s="27" t="s">
        <v>638</v>
      </c>
      <c r="F48" s="381"/>
      <c r="G48" s="105">
        <v>2</v>
      </c>
      <c r="H48" s="378"/>
      <c r="I48" s="368"/>
    </row>
    <row r="49" spans="1:9" s="2" customFormat="1" ht="14.45" customHeight="1">
      <c r="A49" s="44"/>
      <c r="B49" s="379"/>
      <c r="C49" s="5" t="s">
        <v>639</v>
      </c>
      <c r="D49" s="6" t="s">
        <v>640</v>
      </c>
      <c r="E49" s="32" t="s">
        <v>641</v>
      </c>
      <c r="F49" s="380">
        <v>2</v>
      </c>
      <c r="G49" s="107">
        <v>1</v>
      </c>
      <c r="H49" s="377">
        <v>0.33</v>
      </c>
      <c r="I49" s="367">
        <f>F49*H49</f>
        <v>0.66</v>
      </c>
    </row>
    <row r="50" spans="1:9" s="2" customFormat="1" ht="15.75" customHeight="1" thickBot="1">
      <c r="A50" s="44"/>
      <c r="B50" s="379"/>
      <c r="C50" s="8"/>
      <c r="D50" s="9" t="s">
        <v>642</v>
      </c>
      <c r="E50" s="33" t="s">
        <v>643</v>
      </c>
      <c r="F50" s="381"/>
      <c r="G50" s="105">
        <v>2</v>
      </c>
      <c r="H50" s="378"/>
      <c r="I50" s="368"/>
    </row>
    <row r="51" spans="1:9" s="2" customFormat="1" ht="14.45" customHeight="1">
      <c r="A51" s="44"/>
      <c r="B51" s="379"/>
      <c r="C51" s="2" t="s">
        <v>644</v>
      </c>
      <c r="D51" s="2" t="s">
        <v>645</v>
      </c>
      <c r="E51" s="27" t="s">
        <v>646</v>
      </c>
      <c r="F51" s="380">
        <v>2</v>
      </c>
      <c r="G51" s="107">
        <v>1</v>
      </c>
      <c r="H51" s="377">
        <v>0.33</v>
      </c>
      <c r="I51" s="367">
        <f>F51*H51</f>
        <v>0.66</v>
      </c>
    </row>
    <row r="52" spans="1:9" s="2" customFormat="1" ht="14.45" customHeight="1">
      <c r="A52" s="44"/>
      <c r="B52" s="379"/>
      <c r="C52" s="7"/>
      <c r="D52" s="2" t="s">
        <v>647</v>
      </c>
      <c r="E52" s="27" t="s">
        <v>648</v>
      </c>
      <c r="F52" s="381"/>
      <c r="G52" s="105">
        <v>2</v>
      </c>
      <c r="H52" s="378"/>
      <c r="I52" s="368"/>
    </row>
    <row r="53" spans="1:9" s="2" customFormat="1" ht="15.75" customHeight="1">
      <c r="A53" s="44"/>
      <c r="B53" s="45"/>
      <c r="C53" s="45"/>
      <c r="D53" s="45"/>
      <c r="E53" s="47" t="s">
        <v>558</v>
      </c>
      <c r="F53" s="28">
        <f>SUM(F47:F52)</f>
        <v>6</v>
      </c>
      <c r="G53" s="110"/>
      <c r="H53" s="28"/>
      <c r="I53" s="60">
        <f>SUM(I47:I52)</f>
        <v>1.98</v>
      </c>
    </row>
    <row r="54" spans="1:9" s="2" customFormat="1" ht="14.45" customHeight="1" thickBot="1">
      <c r="A54" s="48"/>
      <c r="B54" s="386" t="s">
        <v>649</v>
      </c>
      <c r="C54" s="4" t="s">
        <v>545</v>
      </c>
      <c r="D54" s="4"/>
      <c r="E54" s="4" t="s">
        <v>547</v>
      </c>
      <c r="F54" s="29"/>
      <c r="G54" s="111"/>
      <c r="H54" s="29"/>
      <c r="I54" s="29"/>
    </row>
    <row r="55" spans="1:9" s="2" customFormat="1" ht="15">
      <c r="A55" s="44"/>
      <c r="B55" s="379"/>
      <c r="C55" s="11" t="s">
        <v>650</v>
      </c>
      <c r="D55" s="12" t="s">
        <v>651</v>
      </c>
      <c r="E55" s="37" t="s">
        <v>652</v>
      </c>
      <c r="F55" s="380">
        <v>1</v>
      </c>
      <c r="G55" s="107">
        <v>1</v>
      </c>
      <c r="H55" s="377">
        <v>0.33</v>
      </c>
      <c r="I55" s="367">
        <f>F55*H55</f>
        <v>0.33</v>
      </c>
    </row>
    <row r="56" spans="1:25" s="3" customFormat="1" ht="23.25" customHeight="1" thickBot="1">
      <c r="A56" s="44"/>
      <c r="B56" s="379"/>
      <c r="C56" s="13"/>
      <c r="D56" s="14" t="s">
        <v>653</v>
      </c>
      <c r="E56" s="38" t="s">
        <v>654</v>
      </c>
      <c r="F56" s="381"/>
      <c r="G56" s="105">
        <v>2</v>
      </c>
      <c r="H56" s="378"/>
      <c r="I56" s="368"/>
      <c r="W56" s="3" t="s">
        <v>559</v>
      </c>
      <c r="Y56" s="3" t="s">
        <v>560</v>
      </c>
    </row>
    <row r="57" spans="1:9" s="2" customFormat="1" ht="15" customHeight="1">
      <c r="A57" s="25"/>
      <c r="B57" s="379"/>
      <c r="C57" s="7" t="s">
        <v>655</v>
      </c>
      <c r="D57" s="2" t="s">
        <v>656</v>
      </c>
      <c r="E57" s="27" t="s">
        <v>657</v>
      </c>
      <c r="F57" s="380">
        <v>2</v>
      </c>
      <c r="G57" s="107">
        <v>1</v>
      </c>
      <c r="H57" s="377">
        <v>0.33</v>
      </c>
      <c r="I57" s="367">
        <f>F57*H57</f>
        <v>0.66</v>
      </c>
    </row>
    <row r="58" spans="1:9" s="2" customFormat="1" ht="33.6" customHeight="1">
      <c r="A58" s="44"/>
      <c r="B58" s="379"/>
      <c r="C58" s="10"/>
      <c r="D58" s="54" t="s">
        <v>658</v>
      </c>
      <c r="E58" s="27" t="s">
        <v>659</v>
      </c>
      <c r="F58" s="381"/>
      <c r="G58" s="105">
        <v>2</v>
      </c>
      <c r="H58" s="378"/>
      <c r="I58" s="368"/>
    </row>
    <row r="59" spans="1:9" s="2" customFormat="1" ht="15.75" customHeight="1">
      <c r="A59" s="44"/>
      <c r="B59" s="45"/>
      <c r="C59" s="45"/>
      <c r="D59" s="45"/>
      <c r="E59" s="47" t="s">
        <v>558</v>
      </c>
      <c r="F59" s="28">
        <f>SUM(F55:F58)</f>
        <v>3</v>
      </c>
      <c r="G59" s="110"/>
      <c r="H59" s="28"/>
      <c r="I59" s="60">
        <f>SUM(I55:I58)</f>
        <v>0.99</v>
      </c>
    </row>
    <row r="60" spans="1:9" s="2" customFormat="1" ht="15" customHeight="1" thickBot="1">
      <c r="A60" s="48"/>
      <c r="B60" s="386" t="s">
        <v>660</v>
      </c>
      <c r="C60" s="4" t="s">
        <v>545</v>
      </c>
      <c r="D60" s="4"/>
      <c r="E60" s="4" t="s">
        <v>547</v>
      </c>
      <c r="F60" s="29"/>
      <c r="G60" s="111"/>
      <c r="H60" s="29"/>
      <c r="I60" s="29"/>
    </row>
    <row r="61" spans="1:9" s="2" customFormat="1" ht="15.75" customHeight="1">
      <c r="A61" s="25"/>
      <c r="B61" s="379"/>
      <c r="C61" s="5" t="s">
        <v>661</v>
      </c>
      <c r="D61" s="6" t="s">
        <v>662</v>
      </c>
      <c r="E61" s="32" t="s">
        <v>663</v>
      </c>
      <c r="F61" s="380">
        <v>1</v>
      </c>
      <c r="G61" s="107">
        <v>1</v>
      </c>
      <c r="H61" s="371">
        <v>1</v>
      </c>
      <c r="I61" s="364">
        <f>F61*H61</f>
        <v>1</v>
      </c>
    </row>
    <row r="62" spans="1:9" ht="15" customHeight="1">
      <c r="A62" s="44"/>
      <c r="B62" s="379"/>
      <c r="C62" s="10"/>
      <c r="D62" s="2" t="s">
        <v>664</v>
      </c>
      <c r="E62" s="27" t="s">
        <v>665</v>
      </c>
      <c r="F62" s="381"/>
      <c r="G62" s="105">
        <v>2</v>
      </c>
      <c r="H62" s="365"/>
      <c r="I62" s="365"/>
    </row>
    <row r="63" spans="1:9" ht="15" customHeight="1" thickBot="1">
      <c r="A63" s="44"/>
      <c r="B63" s="379"/>
      <c r="C63" s="8"/>
      <c r="D63" s="9" t="s">
        <v>666</v>
      </c>
      <c r="E63" s="33" t="s">
        <v>667</v>
      </c>
      <c r="F63" s="382"/>
      <c r="G63" s="108">
        <v>3</v>
      </c>
      <c r="H63" s="366"/>
      <c r="I63" s="366"/>
    </row>
    <row r="64" spans="1:9" ht="15">
      <c r="A64" s="44"/>
      <c r="B64" s="45"/>
      <c r="C64" s="45"/>
      <c r="D64" s="45"/>
      <c r="E64" s="47" t="s">
        <v>558</v>
      </c>
      <c r="F64" s="28">
        <f>SUM(F61)</f>
        <v>1</v>
      </c>
      <c r="G64" s="110"/>
      <c r="H64" s="28"/>
      <c r="I64" s="28">
        <f>SUM(I61)</f>
        <v>1</v>
      </c>
    </row>
    <row r="65" spans="1:9" ht="18.6" thickBot="1">
      <c r="A65" s="48"/>
      <c r="B65" s="386" t="s">
        <v>140</v>
      </c>
      <c r="C65" s="4" t="s">
        <v>545</v>
      </c>
      <c r="D65" s="4"/>
      <c r="E65" s="4" t="s">
        <v>547</v>
      </c>
      <c r="F65" s="29"/>
      <c r="G65" s="111"/>
      <c r="H65" s="29"/>
      <c r="I65" s="29"/>
    </row>
    <row r="66" spans="1:9" ht="15" customHeight="1">
      <c r="A66" s="25"/>
      <c r="B66" s="379"/>
      <c r="C66" t="s">
        <v>668</v>
      </c>
      <c r="D66" s="6" t="s">
        <v>669</v>
      </c>
      <c r="E66" s="32" t="s">
        <v>670</v>
      </c>
      <c r="F66" s="380">
        <v>2</v>
      </c>
      <c r="G66" s="107">
        <v>1</v>
      </c>
      <c r="H66" s="377">
        <v>0.33</v>
      </c>
      <c r="I66" s="367">
        <f>F66*H66</f>
        <v>0.66</v>
      </c>
    </row>
    <row r="67" spans="1:9" ht="15.75" customHeight="1" thickBot="1">
      <c r="A67" s="44"/>
      <c r="B67" s="379"/>
      <c r="C67" s="7"/>
      <c r="D67" s="2" t="s">
        <v>671</v>
      </c>
      <c r="E67" s="27" t="s">
        <v>672</v>
      </c>
      <c r="F67" s="381"/>
      <c r="G67" s="105">
        <v>2</v>
      </c>
      <c r="H67" s="378"/>
      <c r="I67" s="368"/>
    </row>
    <row r="68" spans="1:9" ht="15.75" customHeight="1">
      <c r="A68" s="44"/>
      <c r="B68" s="379"/>
      <c r="C68" s="39" t="s">
        <v>673</v>
      </c>
      <c r="D68" s="6" t="s">
        <v>674</v>
      </c>
      <c r="E68" s="32" t="s">
        <v>675</v>
      </c>
      <c r="F68" s="380">
        <v>2</v>
      </c>
      <c r="G68" s="107">
        <v>1</v>
      </c>
      <c r="H68" s="377">
        <v>0.33</v>
      </c>
      <c r="I68" s="367">
        <f>F68*H68</f>
        <v>0.66</v>
      </c>
    </row>
    <row r="69" spans="1:9" s="2" customFormat="1" ht="15" thickBot="1">
      <c r="A69" s="44"/>
      <c r="B69" s="379"/>
      <c r="C69" s="8"/>
      <c r="D69" s="9" t="s">
        <v>676</v>
      </c>
      <c r="E69" s="33" t="s">
        <v>677</v>
      </c>
      <c r="F69" s="381"/>
      <c r="G69" s="105">
        <v>2</v>
      </c>
      <c r="H69" s="378"/>
      <c r="I69" s="368"/>
    </row>
    <row r="70" spans="1:25" s="3" customFormat="1" ht="23.25" customHeight="1">
      <c r="A70" s="44"/>
      <c r="B70" s="379"/>
      <c r="C70" t="s">
        <v>678</v>
      </c>
      <c r="D70" s="2" t="s">
        <v>679</v>
      </c>
      <c r="E70" s="27" t="s">
        <v>680</v>
      </c>
      <c r="F70" s="380">
        <v>2</v>
      </c>
      <c r="G70" s="107">
        <v>1</v>
      </c>
      <c r="H70" s="377">
        <v>0.33</v>
      </c>
      <c r="I70" s="367">
        <f>F70*H70</f>
        <v>0.66</v>
      </c>
      <c r="W70" s="3" t="s">
        <v>559</v>
      </c>
      <c r="Y70" s="3" t="s">
        <v>560</v>
      </c>
    </row>
    <row r="71" spans="1:9" s="2" customFormat="1" ht="15" customHeight="1">
      <c r="A71" s="44"/>
      <c r="B71" s="379"/>
      <c r="C71" s="7"/>
      <c r="D71" s="2" t="s">
        <v>681</v>
      </c>
      <c r="E71" s="27" t="s">
        <v>682</v>
      </c>
      <c r="F71" s="381"/>
      <c r="G71" s="105">
        <v>2</v>
      </c>
      <c r="H71" s="378"/>
      <c r="I71" s="368"/>
    </row>
    <row r="72" spans="1:9" s="2" customFormat="1" ht="15" customHeight="1">
      <c r="A72" s="44"/>
      <c r="B72" s="45"/>
      <c r="C72" s="45"/>
      <c r="D72" s="45"/>
      <c r="E72" s="47" t="s">
        <v>558</v>
      </c>
      <c r="F72" s="28">
        <f>SUM(F66:F71)</f>
        <v>6</v>
      </c>
      <c r="G72" s="110"/>
      <c r="H72" s="28"/>
      <c r="I72" s="60">
        <f>SUM(I66:I71)</f>
        <v>1.98</v>
      </c>
    </row>
    <row r="73" spans="1:9" s="2" customFormat="1" ht="18.6" thickBot="1">
      <c r="A73" s="48"/>
      <c r="B73" s="386" t="s">
        <v>56</v>
      </c>
      <c r="C73" s="4" t="s">
        <v>545</v>
      </c>
      <c r="D73" s="4"/>
      <c r="E73" s="4" t="s">
        <v>547</v>
      </c>
      <c r="F73" s="29"/>
      <c r="G73" s="111"/>
      <c r="H73" s="29"/>
      <c r="I73" s="29"/>
    </row>
    <row r="74" spans="1:9" s="2" customFormat="1" ht="15" customHeight="1">
      <c r="A74" s="25"/>
      <c r="B74" s="379"/>
      <c r="C74" s="5" t="s">
        <v>683</v>
      </c>
      <c r="D74" s="6" t="s">
        <v>684</v>
      </c>
      <c r="E74" s="40" t="s">
        <v>685</v>
      </c>
      <c r="F74" s="380">
        <v>2</v>
      </c>
      <c r="G74" s="107">
        <v>1</v>
      </c>
      <c r="H74" s="371">
        <v>1</v>
      </c>
      <c r="I74" s="364">
        <f>F74*H74</f>
        <v>2</v>
      </c>
    </row>
    <row r="75" spans="1:9" s="2" customFormat="1" ht="15.75" customHeight="1" thickBot="1">
      <c r="A75" s="44"/>
      <c r="B75" s="379"/>
      <c r="C75" s="8"/>
      <c r="D75" s="9" t="s">
        <v>686</v>
      </c>
      <c r="E75" s="33" t="s">
        <v>687</v>
      </c>
      <c r="F75" s="381"/>
      <c r="G75" s="105">
        <v>2</v>
      </c>
      <c r="H75" s="365"/>
      <c r="I75" s="365"/>
    </row>
    <row r="76" spans="1:9" s="2" customFormat="1" ht="15" customHeight="1">
      <c r="A76" s="44"/>
      <c r="B76" s="45"/>
      <c r="C76" s="45"/>
      <c r="D76" s="45"/>
      <c r="E76" s="47" t="s">
        <v>558</v>
      </c>
      <c r="F76" s="28">
        <f>SUM(F74)</f>
        <v>2</v>
      </c>
      <c r="G76" s="110"/>
      <c r="H76" s="28"/>
      <c r="I76" s="28">
        <f>SUM(I74)</f>
        <v>2</v>
      </c>
    </row>
    <row r="77" spans="1:9" s="2" customFormat="1" ht="18.6" thickBot="1">
      <c r="A77" s="48"/>
      <c r="B77" s="386" t="s">
        <v>44</v>
      </c>
      <c r="C77" s="4" t="s">
        <v>545</v>
      </c>
      <c r="D77" s="4"/>
      <c r="E77" s="4" t="s">
        <v>547</v>
      </c>
      <c r="F77" s="29"/>
      <c r="G77" s="111"/>
      <c r="H77" s="29"/>
      <c r="I77" s="29"/>
    </row>
    <row r="78" spans="1:9" ht="15">
      <c r="A78" s="25"/>
      <c r="B78" s="379"/>
      <c r="C78" s="5" t="s">
        <v>688</v>
      </c>
      <c r="D78" s="6" t="s">
        <v>689</v>
      </c>
      <c r="E78" s="32" t="s">
        <v>690</v>
      </c>
      <c r="F78" s="380">
        <v>2</v>
      </c>
      <c r="G78" s="107">
        <v>1</v>
      </c>
      <c r="H78" s="371">
        <v>1</v>
      </c>
      <c r="I78" s="364">
        <f>F78*H78</f>
        <v>2</v>
      </c>
    </row>
    <row r="79" spans="1:9" ht="15" customHeight="1">
      <c r="A79" s="44"/>
      <c r="B79" s="379"/>
      <c r="C79" s="10"/>
      <c r="D79" s="2" t="s">
        <v>612</v>
      </c>
      <c r="E79" s="27" t="s">
        <v>691</v>
      </c>
      <c r="F79" s="381"/>
      <c r="G79" s="105">
        <v>2</v>
      </c>
      <c r="H79" s="365"/>
      <c r="I79" s="365"/>
    </row>
    <row r="80" spans="1:9" ht="15" customHeight="1">
      <c r="A80" s="44"/>
      <c r="B80" s="45"/>
      <c r="C80" s="45"/>
      <c r="D80" s="45"/>
      <c r="E80" s="47" t="s">
        <v>558</v>
      </c>
      <c r="F80" s="28">
        <f>SUM(F78)</f>
        <v>2</v>
      </c>
      <c r="G80" s="110"/>
      <c r="H80" s="28"/>
      <c r="I80" s="28">
        <f>SUM(I78)</f>
        <v>2</v>
      </c>
    </row>
    <row r="81" spans="1:9" ht="15.75" customHeight="1" thickBot="1">
      <c r="A81" s="48"/>
      <c r="B81" s="386" t="s">
        <v>76</v>
      </c>
      <c r="C81" s="4" t="s">
        <v>545</v>
      </c>
      <c r="D81" s="4"/>
      <c r="E81" s="4" t="s">
        <v>547</v>
      </c>
      <c r="F81" s="29"/>
      <c r="G81" s="111"/>
      <c r="H81" s="29"/>
      <c r="I81" s="29"/>
    </row>
    <row r="82" spans="1:9" ht="15" customHeight="1">
      <c r="A82" s="25"/>
      <c r="B82" s="379"/>
      <c r="C82" t="s">
        <v>692</v>
      </c>
      <c r="D82" s="6" t="s">
        <v>693</v>
      </c>
      <c r="E82" s="32" t="s">
        <v>694</v>
      </c>
      <c r="F82" s="380">
        <v>2</v>
      </c>
      <c r="G82" s="107">
        <v>1</v>
      </c>
      <c r="H82" s="371">
        <v>0.5</v>
      </c>
      <c r="I82" s="364">
        <f>F82*H82</f>
        <v>1</v>
      </c>
    </row>
    <row r="83" spans="1:9" ht="15" customHeight="1" thickBot="1">
      <c r="A83" s="44"/>
      <c r="B83" s="379"/>
      <c r="D83" s="2" t="s">
        <v>695</v>
      </c>
      <c r="E83" s="27" t="s">
        <v>696</v>
      </c>
      <c r="F83" s="381"/>
      <c r="G83" s="105">
        <v>2</v>
      </c>
      <c r="H83" s="365"/>
      <c r="I83" s="365"/>
    </row>
    <row r="84" spans="1:9" ht="15.75" customHeight="1">
      <c r="A84" s="44"/>
      <c r="B84" s="379"/>
      <c r="C84" s="5" t="s">
        <v>697</v>
      </c>
      <c r="D84" s="6" t="s">
        <v>698</v>
      </c>
      <c r="E84" s="40" t="s">
        <v>699</v>
      </c>
      <c r="F84" s="380">
        <v>2</v>
      </c>
      <c r="G84" s="107">
        <v>1</v>
      </c>
      <c r="H84" s="371">
        <v>0.5</v>
      </c>
      <c r="I84" s="364">
        <f>F84*H84</f>
        <v>1</v>
      </c>
    </row>
    <row r="85" spans="1:9" ht="15.75" customHeight="1" thickBot="1">
      <c r="A85" s="44"/>
      <c r="B85" s="42"/>
      <c r="C85" s="8"/>
      <c r="D85" s="9" t="s">
        <v>700</v>
      </c>
      <c r="E85" s="33" t="s">
        <v>701</v>
      </c>
      <c r="F85" s="381"/>
      <c r="G85" s="105">
        <v>2</v>
      </c>
      <c r="H85" s="365"/>
      <c r="I85" s="365"/>
    </row>
    <row r="86" spans="1:9" s="2" customFormat="1" ht="15">
      <c r="A86" s="44"/>
      <c r="B86" s="45"/>
      <c r="C86" s="45"/>
      <c r="D86" s="45"/>
      <c r="E86" s="47" t="s">
        <v>558</v>
      </c>
      <c r="F86" s="28">
        <f>SUM(F82:F85)</f>
        <v>4</v>
      </c>
      <c r="G86" s="110"/>
      <c r="H86" s="28"/>
      <c r="I86" s="28">
        <f>SUM(I82:I85)</f>
        <v>2</v>
      </c>
    </row>
    <row r="87" spans="1:9" ht="18.6" thickBot="1">
      <c r="A87" s="48"/>
      <c r="B87" s="386" t="s">
        <v>165</v>
      </c>
      <c r="C87" s="4" t="s">
        <v>545</v>
      </c>
      <c r="D87" s="4"/>
      <c r="E87" s="4" t="s">
        <v>547</v>
      </c>
      <c r="F87" s="29"/>
      <c r="G87" s="111"/>
      <c r="H87" s="29"/>
      <c r="I87" s="29"/>
    </row>
    <row r="88" spans="1:9" ht="15" customHeight="1">
      <c r="A88" s="25"/>
      <c r="B88" s="379"/>
      <c r="C88" s="5" t="s">
        <v>702</v>
      </c>
      <c r="D88" s="6" t="s">
        <v>703</v>
      </c>
      <c r="E88" s="32"/>
      <c r="F88" s="380">
        <v>1</v>
      </c>
      <c r="G88" s="107">
        <v>1</v>
      </c>
      <c r="H88" s="371">
        <v>0.5</v>
      </c>
      <c r="I88" s="364">
        <f>F88*H88</f>
        <v>0.5</v>
      </c>
    </row>
    <row r="89" spans="1:9" ht="15" customHeight="1">
      <c r="A89" s="44"/>
      <c r="B89" s="379"/>
      <c r="C89" s="10"/>
      <c r="D89" s="2" t="s">
        <v>704</v>
      </c>
      <c r="E89" s="27"/>
      <c r="F89" s="381"/>
      <c r="G89" s="105">
        <v>2</v>
      </c>
      <c r="H89" s="365"/>
      <c r="I89" s="365"/>
    </row>
    <row r="90" spans="1:9" ht="15" thickBot="1">
      <c r="A90" s="44"/>
      <c r="B90" s="379"/>
      <c r="C90" s="8"/>
      <c r="D90" s="9" t="s">
        <v>705</v>
      </c>
      <c r="E90" s="33"/>
      <c r="F90" s="382"/>
      <c r="G90" s="108">
        <v>3</v>
      </c>
      <c r="H90" s="366"/>
      <c r="I90" s="366"/>
    </row>
    <row r="91" spans="1:9" ht="18">
      <c r="A91" s="44"/>
      <c r="B91" s="42"/>
      <c r="C91" s="5" t="s">
        <v>706</v>
      </c>
      <c r="D91" s="6" t="s">
        <v>707</v>
      </c>
      <c r="E91" s="32"/>
      <c r="F91" s="380">
        <v>2</v>
      </c>
      <c r="G91" s="107">
        <v>1</v>
      </c>
      <c r="H91" s="371">
        <v>0.5</v>
      </c>
      <c r="I91" s="364">
        <f>F91*H91</f>
        <v>1</v>
      </c>
    </row>
    <row r="92" spans="1:9" ht="15.75" customHeight="1" thickBot="1">
      <c r="A92" s="44"/>
      <c r="B92" s="42"/>
      <c r="C92" s="8"/>
      <c r="D92" s="9" t="s">
        <v>708</v>
      </c>
      <c r="E92" s="33"/>
      <c r="F92" s="381"/>
      <c r="G92" s="105">
        <v>2</v>
      </c>
      <c r="H92" s="365"/>
      <c r="I92" s="365"/>
    </row>
    <row r="93" spans="1:9" ht="15" customHeight="1">
      <c r="A93" s="44"/>
      <c r="B93" s="45"/>
      <c r="C93" s="45"/>
      <c r="D93" s="45"/>
      <c r="E93" s="47" t="s">
        <v>558</v>
      </c>
      <c r="F93" s="28">
        <f>SUM(F88:F92)</f>
        <v>3</v>
      </c>
      <c r="G93" s="110"/>
      <c r="H93" s="28"/>
      <c r="I93" s="28">
        <f>SUM(I88:I92)</f>
        <v>1.5</v>
      </c>
    </row>
    <row r="94" spans="1:9" s="2" customFormat="1" ht="18.6" thickBot="1">
      <c r="A94" s="55"/>
      <c r="B94" s="386" t="s">
        <v>71</v>
      </c>
      <c r="C94" s="4" t="s">
        <v>545</v>
      </c>
      <c r="D94" s="4"/>
      <c r="E94" s="4" t="s">
        <v>547</v>
      </c>
      <c r="F94" s="29"/>
      <c r="G94" s="111"/>
      <c r="H94" s="29"/>
      <c r="I94" s="29"/>
    </row>
    <row r="95" spans="1:9" ht="15">
      <c r="A95" s="44"/>
      <c r="B95" s="379"/>
      <c r="C95" t="s">
        <v>709</v>
      </c>
      <c r="D95" s="6" t="s">
        <v>710</v>
      </c>
      <c r="E95" s="32"/>
      <c r="F95" s="380">
        <v>2</v>
      </c>
      <c r="G95" s="107">
        <v>1</v>
      </c>
      <c r="H95" s="371">
        <v>1</v>
      </c>
      <c r="I95" s="364">
        <f>F95*H95</f>
        <v>2</v>
      </c>
    </row>
    <row r="96" spans="1:9" ht="15">
      <c r="A96" s="44"/>
      <c r="B96" s="379"/>
      <c r="C96" s="7"/>
      <c r="D96" s="2" t="s">
        <v>711</v>
      </c>
      <c r="E96" s="27" t="s">
        <v>712</v>
      </c>
      <c r="F96" s="381"/>
      <c r="G96" s="105">
        <v>2</v>
      </c>
      <c r="H96" s="365"/>
      <c r="I96" s="365"/>
    </row>
    <row r="97" spans="1:9" ht="15.75" customHeight="1" thickBot="1">
      <c r="A97" s="56"/>
      <c r="B97" s="57"/>
      <c r="C97" s="57"/>
      <c r="D97" s="57"/>
      <c r="E97" s="58" t="s">
        <v>558</v>
      </c>
      <c r="F97" s="59">
        <f>SUM(F95)</f>
        <v>2</v>
      </c>
      <c r="G97" s="113"/>
      <c r="H97" s="59"/>
      <c r="I97" s="59">
        <f>SUM(I95)</f>
        <v>2</v>
      </c>
    </row>
    <row r="98" ht="15.75" customHeight="1"/>
    <row r="99" ht="15.75" customHeight="1"/>
    <row r="1048456" ht="15" customHeight="1"/>
  </sheetData>
  <mergeCells count="109">
    <mergeCell ref="B4:B7"/>
    <mergeCell ref="H5:H7"/>
    <mergeCell ref="F5:F7"/>
    <mergeCell ref="F10:F11"/>
    <mergeCell ref="F31:F33"/>
    <mergeCell ref="F34:F35"/>
    <mergeCell ref="F36:F37"/>
    <mergeCell ref="F38:F39"/>
    <mergeCell ref="F84:F85"/>
    <mergeCell ref="F68:F69"/>
    <mergeCell ref="F70:F71"/>
    <mergeCell ref="F74:F75"/>
    <mergeCell ref="F78:F79"/>
    <mergeCell ref="F82:F83"/>
    <mergeCell ref="B9:B11"/>
    <mergeCell ref="B30:B44"/>
    <mergeCell ref="H78:H79"/>
    <mergeCell ref="H51:H52"/>
    <mergeCell ref="H55:H56"/>
    <mergeCell ref="H57:H58"/>
    <mergeCell ref="H61:H63"/>
    <mergeCell ref="F40:F41"/>
    <mergeCell ref="F42:F44"/>
    <mergeCell ref="H70:H71"/>
    <mergeCell ref="H95:H96"/>
    <mergeCell ref="H88:H90"/>
    <mergeCell ref="H91:H92"/>
    <mergeCell ref="B46:B52"/>
    <mergeCell ref="B54:B58"/>
    <mergeCell ref="B60:B63"/>
    <mergeCell ref="B65:B71"/>
    <mergeCell ref="B73:B75"/>
    <mergeCell ref="B77:B79"/>
    <mergeCell ref="B81:B84"/>
    <mergeCell ref="B87:B90"/>
    <mergeCell ref="F55:F56"/>
    <mergeCell ref="F57:F58"/>
    <mergeCell ref="F61:F63"/>
    <mergeCell ref="F66:F67"/>
    <mergeCell ref="F88:F90"/>
    <mergeCell ref="F91:F92"/>
    <mergeCell ref="F95:F96"/>
    <mergeCell ref="B94:B96"/>
    <mergeCell ref="F47:F48"/>
    <mergeCell ref="F49:F50"/>
    <mergeCell ref="F51:F52"/>
    <mergeCell ref="H66:H67"/>
    <mergeCell ref="H68:H69"/>
    <mergeCell ref="I31:I33"/>
    <mergeCell ref="I34:I35"/>
    <mergeCell ref="I36:I37"/>
    <mergeCell ref="I38:I39"/>
    <mergeCell ref="I40:I41"/>
    <mergeCell ref="H82:H83"/>
    <mergeCell ref="H10:H11"/>
    <mergeCell ref="I55:I56"/>
    <mergeCell ref="I57:I58"/>
    <mergeCell ref="I61:I63"/>
    <mergeCell ref="I66:I67"/>
    <mergeCell ref="I68:I69"/>
    <mergeCell ref="I42:I44"/>
    <mergeCell ref="I47:I48"/>
    <mergeCell ref="I49:I50"/>
    <mergeCell ref="I51:I52"/>
    <mergeCell ref="I27:I28"/>
    <mergeCell ref="I14:I16"/>
    <mergeCell ref="I17:I18"/>
    <mergeCell ref="I19:I20"/>
    <mergeCell ref="I21:I22"/>
    <mergeCell ref="I23:I24"/>
    <mergeCell ref="B14:B28"/>
    <mergeCell ref="F14:F16"/>
    <mergeCell ref="F17:F18"/>
    <mergeCell ref="F19:F20"/>
    <mergeCell ref="F21:F22"/>
    <mergeCell ref="F23:F24"/>
    <mergeCell ref="F25:F26"/>
    <mergeCell ref="F27:F28"/>
    <mergeCell ref="H14:H16"/>
    <mergeCell ref="H17:H18"/>
    <mergeCell ref="H19:H20"/>
    <mergeCell ref="H21:H22"/>
    <mergeCell ref="H23:H24"/>
    <mergeCell ref="H25:H26"/>
    <mergeCell ref="H27:H28"/>
    <mergeCell ref="C1:I1"/>
    <mergeCell ref="D2:I2"/>
    <mergeCell ref="D3:I3"/>
    <mergeCell ref="I88:I90"/>
    <mergeCell ref="I91:I92"/>
    <mergeCell ref="I95:I96"/>
    <mergeCell ref="I70:I71"/>
    <mergeCell ref="I74:I75"/>
    <mergeCell ref="I78:I79"/>
    <mergeCell ref="I82:I83"/>
    <mergeCell ref="I84:I85"/>
    <mergeCell ref="I25:I26"/>
    <mergeCell ref="H84:H85"/>
    <mergeCell ref="H38:H39"/>
    <mergeCell ref="H40:H41"/>
    <mergeCell ref="H42:H44"/>
    <mergeCell ref="H47:H48"/>
    <mergeCell ref="H49:H50"/>
    <mergeCell ref="H31:H33"/>
    <mergeCell ref="H34:H35"/>
    <mergeCell ref="H36:H37"/>
    <mergeCell ref="H74:H75"/>
    <mergeCell ref="I5:I7"/>
    <mergeCell ref="I10:I11"/>
  </mergeCells>
  <dataValidations count="9">
    <dataValidation type="list" allowBlank="1" showInputMessage="1" showErrorMessage="1" sqref="F55:F58 F10:F11 F95:F96 F91:F92 F82:F85 F78:F79 F74:F75 F66:F71 F47:F52 F34:F41">
      <formula1>$G$10:$G$11</formula1>
    </dataValidation>
    <dataValidation type="list" allowBlank="1" showInputMessage="1" showErrorMessage="1" sqref="F5:F7 F88:F90 F61:F63 F42:F44">
      <formula1>$G$5:$G$7</formula1>
    </dataValidation>
    <dataValidation type="list" allowBlank="1" showInputMessage="1" showErrorMessage="1" sqref="F27:F28">
      <formula1>$G$27:$G$28</formula1>
    </dataValidation>
    <dataValidation type="list" allowBlank="1" showInputMessage="1" showErrorMessage="1" sqref="F31:F33 F14:F16">
      <formula1>$G$14:$G$16</formula1>
    </dataValidation>
    <dataValidation type="list" allowBlank="1" showInputMessage="1" showErrorMessage="1" sqref="F17:F18">
      <formula1>$G$17:$G$18</formula1>
    </dataValidation>
    <dataValidation type="list" allowBlank="1" showInputMessage="1" showErrorMessage="1" sqref="F19:F20">
      <formula1>$G$19:$G$20</formula1>
    </dataValidation>
    <dataValidation type="list" allowBlank="1" showInputMessage="1" showErrorMessage="1" sqref="F21:F22">
      <formula1>$G$21:$G$22</formula1>
    </dataValidation>
    <dataValidation type="list" allowBlank="1" showInputMessage="1" showErrorMessage="1" sqref="F23:F24">
      <formula1>$G$23:$G$24</formula1>
    </dataValidation>
    <dataValidation type="list" allowBlank="1" showInputMessage="1" showErrorMessage="1" sqref="F25:F26">
      <formula1>$G$25:$G$26</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BBEB-69B0-444D-A642-F67799C159BC}">
  <sheetPr>
    <tabColor theme="8" tint="-0.24997000396251678"/>
  </sheetPr>
  <dimension ref="A2:K46"/>
  <sheetViews>
    <sheetView zoomScale="89" zoomScaleNormal="89" workbookViewId="0" topLeftCell="A1"/>
  </sheetViews>
  <sheetFormatPr defaultColWidth="9.140625" defaultRowHeight="15"/>
  <cols>
    <col min="3" max="3" width="45.57421875" style="0" customWidth="1"/>
    <col min="4" max="4" width="24.00390625" style="0" customWidth="1"/>
    <col min="5" max="5" width="60.7109375" style="0" customWidth="1"/>
    <col min="6" max="6" width="25.28125" style="0" customWidth="1"/>
    <col min="7" max="7" width="33.7109375" style="0" customWidth="1"/>
    <col min="8" max="8" width="22.8515625" style="0" customWidth="1"/>
    <col min="9" max="9" width="22.140625" style="0" customWidth="1"/>
    <col min="10" max="10" width="15.421875" style="1" customWidth="1"/>
    <col min="11" max="11" width="13.140625" style="0" customWidth="1"/>
  </cols>
  <sheetData>
    <row r="2" spans="1:9" s="2" customFormat="1" ht="32.25" customHeight="1">
      <c r="A2" s="27"/>
      <c r="B2" s="350"/>
      <c r="C2" s="350"/>
      <c r="D2" s="350"/>
      <c r="E2" s="390" t="s">
        <v>713</v>
      </c>
      <c r="F2" s="390"/>
      <c r="G2" s="390"/>
      <c r="H2" s="390"/>
      <c r="I2" s="390"/>
    </row>
    <row r="3" spans="1:10" s="2" customFormat="1" ht="138" customHeight="1" thickBot="1">
      <c r="A3" s="27"/>
      <c r="B3" s="349"/>
      <c r="C3" s="353"/>
      <c r="D3" s="354" t="s">
        <v>5</v>
      </c>
      <c r="E3" s="391" t="s">
        <v>714</v>
      </c>
      <c r="F3" s="391"/>
      <c r="G3" s="391"/>
      <c r="H3" s="391"/>
      <c r="I3" s="391"/>
      <c r="J3" s="391"/>
    </row>
    <row r="4" spans="1:11" ht="63" thickBot="1">
      <c r="A4" s="106"/>
      <c r="B4" s="106"/>
      <c r="C4" s="106" t="s">
        <v>2</v>
      </c>
      <c r="D4" s="106" t="s">
        <v>715</v>
      </c>
      <c r="E4" s="106" t="s">
        <v>716</v>
      </c>
      <c r="F4" s="106" t="s">
        <v>717</v>
      </c>
      <c r="G4" s="106" t="s">
        <v>3</v>
      </c>
      <c r="H4" s="106" t="s">
        <v>4</v>
      </c>
      <c r="I4" s="106" t="s">
        <v>5</v>
      </c>
      <c r="J4" s="106" t="s">
        <v>550</v>
      </c>
      <c r="K4" s="348" t="s">
        <v>718</v>
      </c>
    </row>
    <row r="5" spans="1:11" ht="24.75" customHeight="1">
      <c r="A5" s="118"/>
      <c r="B5" s="119"/>
      <c r="C5" s="120"/>
      <c r="D5" s="121"/>
      <c r="E5" s="120"/>
      <c r="F5" s="116" t="s">
        <v>31</v>
      </c>
      <c r="G5" s="116" t="s">
        <v>6</v>
      </c>
      <c r="H5" s="116" t="s">
        <v>6</v>
      </c>
      <c r="I5" s="116" t="s">
        <v>6</v>
      </c>
      <c r="J5" s="117"/>
      <c r="K5" s="132"/>
    </row>
    <row r="6" spans="1:11" ht="27.6">
      <c r="A6" s="122" t="s">
        <v>86</v>
      </c>
      <c r="B6" s="123" t="s">
        <v>719</v>
      </c>
      <c r="C6" s="120" t="s">
        <v>720</v>
      </c>
      <c r="D6" s="121" t="s">
        <v>721</v>
      </c>
      <c r="E6" s="120" t="s">
        <v>722</v>
      </c>
      <c r="F6" s="114" t="s">
        <v>723</v>
      </c>
      <c r="G6" s="114"/>
      <c r="H6" s="114"/>
      <c r="I6" s="114"/>
      <c r="J6" s="124" t="str">
        <f>IF(F6="Ano","2","0")</f>
        <v>2</v>
      </c>
      <c r="K6" s="352">
        <v>2</v>
      </c>
    </row>
    <row r="7" spans="1:11" ht="41.45">
      <c r="A7" s="122" t="s">
        <v>86</v>
      </c>
      <c r="B7" s="123" t="s">
        <v>724</v>
      </c>
      <c r="C7" s="120" t="s">
        <v>722</v>
      </c>
      <c r="D7" s="121" t="s">
        <v>721</v>
      </c>
      <c r="E7" s="120" t="s">
        <v>722</v>
      </c>
      <c r="F7" s="114" t="s">
        <v>723</v>
      </c>
      <c r="G7" s="114"/>
      <c r="H7" s="114"/>
      <c r="I7" s="114"/>
      <c r="J7" s="124" t="str">
        <f>IF(F7="Ano","2","0")</f>
        <v>2</v>
      </c>
      <c r="K7" s="352">
        <v>0</v>
      </c>
    </row>
    <row r="8" spans="1:11" ht="41.45">
      <c r="A8" s="122" t="s">
        <v>47</v>
      </c>
      <c r="B8" s="123" t="s">
        <v>399</v>
      </c>
      <c r="C8" s="120" t="s">
        <v>725</v>
      </c>
      <c r="D8" s="121" t="s">
        <v>721</v>
      </c>
      <c r="E8" s="120" t="s">
        <v>726</v>
      </c>
      <c r="F8" s="114" t="s">
        <v>39</v>
      </c>
      <c r="G8" s="114"/>
      <c r="H8" s="114"/>
      <c r="I8" s="114"/>
      <c r="J8" s="124" t="str">
        <f aca="true" t="shared" si="0" ref="J8:J16">IF(F8="Ano","2","0")</f>
        <v>0</v>
      </c>
      <c r="K8" s="352">
        <v>0</v>
      </c>
    </row>
    <row r="9" spans="1:11" ht="55.15">
      <c r="A9" s="123" t="s">
        <v>86</v>
      </c>
      <c r="B9" s="123" t="s">
        <v>727</v>
      </c>
      <c r="C9" s="120" t="s">
        <v>728</v>
      </c>
      <c r="D9" s="121" t="s">
        <v>721</v>
      </c>
      <c r="E9" s="120" t="s">
        <v>729</v>
      </c>
      <c r="F9" s="114" t="s">
        <v>39</v>
      </c>
      <c r="G9" s="114"/>
      <c r="H9" s="114"/>
      <c r="I9" s="114"/>
      <c r="J9" s="124" t="str">
        <f t="shared" si="0"/>
        <v>0</v>
      </c>
      <c r="K9" s="352">
        <v>0</v>
      </c>
    </row>
    <row r="10" spans="1:11" ht="15">
      <c r="A10" s="123" t="s">
        <v>86</v>
      </c>
      <c r="B10" s="123" t="s">
        <v>730</v>
      </c>
      <c r="C10" s="120" t="s">
        <v>731</v>
      </c>
      <c r="D10" s="121" t="s">
        <v>721</v>
      </c>
      <c r="E10" s="120" t="s">
        <v>732</v>
      </c>
      <c r="F10" s="114" t="s">
        <v>39</v>
      </c>
      <c r="G10" s="114"/>
      <c r="H10" s="114"/>
      <c r="I10" s="114"/>
      <c r="J10" s="124" t="str">
        <f t="shared" si="0"/>
        <v>0</v>
      </c>
      <c r="K10" s="352">
        <v>0</v>
      </c>
    </row>
    <row r="11" spans="1:11" ht="55.15">
      <c r="A11" s="123" t="s">
        <v>86</v>
      </c>
      <c r="B11" s="123"/>
      <c r="C11" s="120" t="s">
        <v>733</v>
      </c>
      <c r="D11" s="121" t="s">
        <v>721</v>
      </c>
      <c r="E11" s="120" t="s">
        <v>734</v>
      </c>
      <c r="F11" s="114" t="s">
        <v>39</v>
      </c>
      <c r="G11" s="114"/>
      <c r="H11" s="114"/>
      <c r="I11" s="114"/>
      <c r="J11" s="124" t="str">
        <f t="shared" si="0"/>
        <v>0</v>
      </c>
      <c r="K11" s="352">
        <v>0</v>
      </c>
    </row>
    <row r="12" spans="1:11" ht="409.6">
      <c r="A12" s="123" t="s">
        <v>86</v>
      </c>
      <c r="B12" s="123" t="s">
        <v>410</v>
      </c>
      <c r="C12" s="120" t="s">
        <v>735</v>
      </c>
      <c r="D12" s="121" t="s">
        <v>721</v>
      </c>
      <c r="E12" s="120" t="s">
        <v>736</v>
      </c>
      <c r="F12" s="114" t="s">
        <v>39</v>
      </c>
      <c r="G12" s="114"/>
      <c r="H12" s="114"/>
      <c r="I12" s="114"/>
      <c r="J12" s="124" t="str">
        <f t="shared" si="0"/>
        <v>0</v>
      </c>
      <c r="K12" s="352">
        <v>0</v>
      </c>
    </row>
    <row r="13" spans="1:11" ht="27.6">
      <c r="A13" s="123" t="s">
        <v>86</v>
      </c>
      <c r="B13" s="123" t="s">
        <v>412</v>
      </c>
      <c r="C13" s="120" t="s">
        <v>737</v>
      </c>
      <c r="D13" s="121" t="s">
        <v>721</v>
      </c>
      <c r="E13" s="120" t="s">
        <v>738</v>
      </c>
      <c r="F13" s="114" t="s">
        <v>39</v>
      </c>
      <c r="G13" s="114"/>
      <c r="H13" s="114"/>
      <c r="I13" s="114"/>
      <c r="J13" s="124" t="str">
        <f t="shared" si="0"/>
        <v>0</v>
      </c>
      <c r="K13" s="352">
        <v>0</v>
      </c>
    </row>
    <row r="14" spans="1:11" ht="15">
      <c r="A14" s="123" t="s">
        <v>86</v>
      </c>
      <c r="B14" s="123" t="s">
        <v>416</v>
      </c>
      <c r="C14" s="120" t="s">
        <v>739</v>
      </c>
      <c r="D14" s="121" t="s">
        <v>721</v>
      </c>
      <c r="E14" s="120" t="s">
        <v>740</v>
      </c>
      <c r="F14" s="114" t="s">
        <v>39</v>
      </c>
      <c r="G14" s="114"/>
      <c r="H14" s="114"/>
      <c r="I14" s="114"/>
      <c r="J14" s="124" t="str">
        <f t="shared" si="0"/>
        <v>0</v>
      </c>
      <c r="K14" s="352">
        <v>0</v>
      </c>
    </row>
    <row r="15" spans="1:11" ht="15">
      <c r="A15" s="123" t="s">
        <v>86</v>
      </c>
      <c r="B15" s="123" t="s">
        <v>418</v>
      </c>
      <c r="C15" s="120" t="s">
        <v>741</v>
      </c>
      <c r="D15" s="121" t="s">
        <v>721</v>
      </c>
      <c r="E15" s="120" t="s">
        <v>738</v>
      </c>
      <c r="F15" s="114" t="s">
        <v>39</v>
      </c>
      <c r="G15" s="114"/>
      <c r="H15" s="114"/>
      <c r="I15" s="114"/>
      <c r="J15" s="124" t="str">
        <f t="shared" si="0"/>
        <v>0</v>
      </c>
      <c r="K15" s="352">
        <v>0</v>
      </c>
    </row>
    <row r="16" spans="1:11" ht="186.75" customHeight="1">
      <c r="A16" s="125" t="s">
        <v>86</v>
      </c>
      <c r="B16" s="125" t="s">
        <v>742</v>
      </c>
      <c r="C16" s="126" t="s">
        <v>743</v>
      </c>
      <c r="D16" s="127" t="s">
        <v>721</v>
      </c>
      <c r="E16" s="128" t="s">
        <v>744</v>
      </c>
      <c r="F16" s="114" t="s">
        <v>39</v>
      </c>
      <c r="G16" s="114"/>
      <c r="H16" s="114"/>
      <c r="I16" s="114"/>
      <c r="J16" s="129" t="str">
        <f t="shared" si="0"/>
        <v>0</v>
      </c>
      <c r="K16" s="352">
        <v>0</v>
      </c>
    </row>
    <row r="17" spans="1:11" ht="18">
      <c r="A17" s="45"/>
      <c r="B17" s="45"/>
      <c r="C17" s="45"/>
      <c r="D17" s="45"/>
      <c r="E17" s="45"/>
      <c r="F17" s="45"/>
      <c r="G17" s="351" t="s">
        <v>745</v>
      </c>
      <c r="H17" s="351"/>
      <c r="I17" s="130" t="s">
        <v>746</v>
      </c>
      <c r="J17" s="131">
        <f>SUM(J6:J16)</f>
        <v>0</v>
      </c>
      <c r="K17" s="131">
        <f>SUM(K5:K16)</f>
        <v>2</v>
      </c>
    </row>
    <row r="18" spans="1:11" ht="18.6" thickBot="1">
      <c r="A18" s="45"/>
      <c r="B18" s="45"/>
      <c r="C18" s="45"/>
      <c r="D18" s="45"/>
      <c r="E18" s="45"/>
      <c r="F18" s="45"/>
      <c r="G18" s="45"/>
      <c r="H18" s="45"/>
      <c r="I18" s="130"/>
      <c r="J18" s="131"/>
      <c r="K18" s="131"/>
    </row>
    <row r="19" spans="1:8" ht="62.45">
      <c r="A19" s="106" t="s">
        <v>747</v>
      </c>
      <c r="B19" s="106" t="s">
        <v>748</v>
      </c>
      <c r="C19" s="106" t="s">
        <v>749</v>
      </c>
      <c r="D19" s="106" t="s">
        <v>721</v>
      </c>
      <c r="E19" s="106" t="s">
        <v>750</v>
      </c>
      <c r="F19" s="106" t="s">
        <v>717</v>
      </c>
      <c r="G19" s="106" t="s">
        <v>550</v>
      </c>
      <c r="H19" s="348" t="s">
        <v>718</v>
      </c>
    </row>
    <row r="20" spans="1:8" ht="144">
      <c r="A20" s="134" t="s">
        <v>751</v>
      </c>
      <c r="B20" s="357">
        <v>2</v>
      </c>
      <c r="C20" s="358" t="s">
        <v>752</v>
      </c>
      <c r="D20" s="135" t="s">
        <v>721</v>
      </c>
      <c r="E20" s="358"/>
      <c r="F20" s="359" t="s">
        <v>39</v>
      </c>
      <c r="G20" s="138" t="str">
        <f>IF(F20="Ano","2","0")</f>
        <v>0</v>
      </c>
      <c r="H20" s="138" t="str">
        <f>G20</f>
        <v>0</v>
      </c>
    </row>
    <row r="21" spans="1:8" ht="57.6">
      <c r="A21" s="134" t="s">
        <v>751</v>
      </c>
      <c r="B21" s="357">
        <v>3</v>
      </c>
      <c r="C21" s="358" t="s">
        <v>753</v>
      </c>
      <c r="D21" s="135" t="s">
        <v>721</v>
      </c>
      <c r="E21" s="358" t="s">
        <v>754</v>
      </c>
      <c r="F21" s="359" t="s">
        <v>39</v>
      </c>
      <c r="G21" s="138" t="str">
        <f aca="true" t="shared" si="1" ref="G21:G43">IF(F21="Ano","2","0")</f>
        <v>0</v>
      </c>
      <c r="H21" s="138"/>
    </row>
    <row r="22" spans="1:8" ht="86.45">
      <c r="A22" s="134" t="s">
        <v>755</v>
      </c>
      <c r="B22" s="357">
        <v>7</v>
      </c>
      <c r="C22" s="358" t="s">
        <v>756</v>
      </c>
      <c r="D22" s="135" t="s">
        <v>721</v>
      </c>
      <c r="E22" s="358"/>
      <c r="F22" s="359" t="s">
        <v>39</v>
      </c>
      <c r="G22" s="138" t="str">
        <f t="shared" si="1"/>
        <v>0</v>
      </c>
      <c r="H22" s="138"/>
    </row>
    <row r="23" spans="1:8" ht="115.15">
      <c r="A23" s="134" t="s">
        <v>755</v>
      </c>
      <c r="B23" s="357">
        <v>12</v>
      </c>
      <c r="C23" s="358" t="s">
        <v>757</v>
      </c>
      <c r="D23" s="135" t="s">
        <v>721</v>
      </c>
      <c r="E23" s="358" t="s">
        <v>758</v>
      </c>
      <c r="F23" s="359" t="s">
        <v>39</v>
      </c>
      <c r="G23" s="138" t="str">
        <f t="shared" si="1"/>
        <v>0</v>
      </c>
      <c r="H23" s="138"/>
    </row>
    <row r="24" spans="1:8" ht="57.6">
      <c r="A24" s="134" t="s">
        <v>755</v>
      </c>
      <c r="B24" s="357">
        <v>17</v>
      </c>
      <c r="C24" s="358" t="s">
        <v>759</v>
      </c>
      <c r="D24" s="135" t="s">
        <v>721</v>
      </c>
      <c r="E24" s="358"/>
      <c r="F24" s="359" t="s">
        <v>39</v>
      </c>
      <c r="G24" s="138" t="str">
        <f t="shared" si="1"/>
        <v>0</v>
      </c>
      <c r="H24" s="138"/>
    </row>
    <row r="25" spans="1:8" ht="144">
      <c r="A25" s="134" t="s">
        <v>760</v>
      </c>
      <c r="B25" s="357">
        <v>22</v>
      </c>
      <c r="C25" s="358" t="s">
        <v>761</v>
      </c>
      <c r="D25" s="135" t="s">
        <v>721</v>
      </c>
      <c r="E25" s="358"/>
      <c r="F25" s="359" t="s">
        <v>39</v>
      </c>
      <c r="G25" s="138" t="str">
        <f t="shared" si="1"/>
        <v>0</v>
      </c>
      <c r="H25" s="138"/>
    </row>
    <row r="26" spans="1:8" ht="100.9">
      <c r="A26" s="134" t="s">
        <v>760</v>
      </c>
      <c r="B26" s="357">
        <v>23</v>
      </c>
      <c r="C26" s="358" t="s">
        <v>762</v>
      </c>
      <c r="D26" s="135" t="s">
        <v>721</v>
      </c>
      <c r="E26" s="358"/>
      <c r="F26" s="359" t="s">
        <v>39</v>
      </c>
      <c r="G26" s="138" t="str">
        <f t="shared" si="1"/>
        <v>0</v>
      </c>
      <c r="H26" s="138"/>
    </row>
    <row r="27" spans="1:8" ht="100.9">
      <c r="A27" s="134" t="s">
        <v>760</v>
      </c>
      <c r="B27" s="357">
        <v>24</v>
      </c>
      <c r="C27" s="358" t="s">
        <v>763</v>
      </c>
      <c r="D27" s="135" t="s">
        <v>721</v>
      </c>
      <c r="E27" s="134"/>
      <c r="F27" s="359" t="s">
        <v>39</v>
      </c>
      <c r="G27" s="138" t="str">
        <f t="shared" si="1"/>
        <v>0</v>
      </c>
      <c r="H27" s="138"/>
    </row>
    <row r="28" spans="1:8" ht="72">
      <c r="A28" s="134" t="s">
        <v>764</v>
      </c>
      <c r="B28" s="357">
        <v>31</v>
      </c>
      <c r="C28" s="358" t="s">
        <v>765</v>
      </c>
      <c r="D28" s="135" t="s">
        <v>721</v>
      </c>
      <c r="E28" s="134"/>
      <c r="F28" s="359" t="s">
        <v>39</v>
      </c>
      <c r="G28" s="138" t="str">
        <f t="shared" si="1"/>
        <v>0</v>
      </c>
      <c r="H28" s="138"/>
    </row>
    <row r="29" spans="1:8" ht="43.15">
      <c r="A29" s="134" t="s">
        <v>766</v>
      </c>
      <c r="B29" s="357">
        <v>33</v>
      </c>
      <c r="C29" s="358" t="s">
        <v>767</v>
      </c>
      <c r="D29" s="135" t="s">
        <v>721</v>
      </c>
      <c r="E29" s="137"/>
      <c r="F29" s="359" t="s">
        <v>39</v>
      </c>
      <c r="G29" s="138" t="str">
        <f t="shared" si="1"/>
        <v>0</v>
      </c>
      <c r="H29" s="138"/>
    </row>
    <row r="30" spans="1:8" ht="100.9">
      <c r="A30" s="134" t="s">
        <v>768</v>
      </c>
      <c r="B30" s="357">
        <v>34</v>
      </c>
      <c r="C30" s="358" t="s">
        <v>769</v>
      </c>
      <c r="D30" s="135" t="s">
        <v>721</v>
      </c>
      <c r="E30" s="358"/>
      <c r="F30" s="359" t="s">
        <v>39</v>
      </c>
      <c r="G30" s="138" t="str">
        <f t="shared" si="1"/>
        <v>0</v>
      </c>
      <c r="H30" s="138"/>
    </row>
    <row r="31" spans="1:8" ht="100.9">
      <c r="A31" s="134" t="s">
        <v>768</v>
      </c>
      <c r="B31" s="357">
        <v>35</v>
      </c>
      <c r="C31" s="358" t="s">
        <v>770</v>
      </c>
      <c r="D31" s="135" t="s">
        <v>721</v>
      </c>
      <c r="E31" s="358"/>
      <c r="F31" s="359" t="s">
        <v>39</v>
      </c>
      <c r="G31" s="138" t="str">
        <f t="shared" si="1"/>
        <v>0</v>
      </c>
      <c r="H31" s="138"/>
    </row>
    <row r="32" spans="1:8" ht="100.9">
      <c r="A32" s="134" t="s">
        <v>768</v>
      </c>
      <c r="B32" s="357">
        <v>36</v>
      </c>
      <c r="C32" s="358" t="s">
        <v>771</v>
      </c>
      <c r="D32" s="135" t="s">
        <v>721</v>
      </c>
      <c r="E32" s="358"/>
      <c r="F32" s="359" t="s">
        <v>39</v>
      </c>
      <c r="G32" s="138" t="str">
        <f t="shared" si="1"/>
        <v>0</v>
      </c>
      <c r="H32" s="138"/>
    </row>
    <row r="33" spans="1:8" ht="100.9">
      <c r="A33" s="134" t="s">
        <v>768</v>
      </c>
      <c r="B33" s="357">
        <v>37</v>
      </c>
      <c r="C33" s="358" t="s">
        <v>772</v>
      </c>
      <c r="D33" s="135" t="s">
        <v>721</v>
      </c>
      <c r="E33" s="358"/>
      <c r="F33" s="359" t="s">
        <v>39</v>
      </c>
      <c r="G33" s="138" t="str">
        <f t="shared" si="1"/>
        <v>0</v>
      </c>
      <c r="H33" s="138"/>
    </row>
    <row r="34" spans="1:8" ht="100.9">
      <c r="A34" s="134" t="s">
        <v>768</v>
      </c>
      <c r="B34" s="357">
        <v>38</v>
      </c>
      <c r="C34" s="358" t="s">
        <v>773</v>
      </c>
      <c r="D34" s="135" t="s">
        <v>721</v>
      </c>
      <c r="E34" s="358"/>
      <c r="F34" s="359" t="s">
        <v>39</v>
      </c>
      <c r="G34" s="138" t="str">
        <f t="shared" si="1"/>
        <v>0</v>
      </c>
      <c r="H34" s="138"/>
    </row>
    <row r="35" spans="1:8" ht="100.9">
      <c r="A35" s="134" t="s">
        <v>768</v>
      </c>
      <c r="B35" s="357">
        <v>39</v>
      </c>
      <c r="C35" s="358" t="s">
        <v>774</v>
      </c>
      <c r="D35" s="135" t="s">
        <v>721</v>
      </c>
      <c r="E35" s="358"/>
      <c r="F35" s="359" t="s">
        <v>39</v>
      </c>
      <c r="G35" s="138" t="str">
        <f t="shared" si="1"/>
        <v>0</v>
      </c>
      <c r="H35" s="138"/>
    </row>
    <row r="36" spans="1:8" ht="144">
      <c r="A36" s="134" t="s">
        <v>209</v>
      </c>
      <c r="B36" s="357">
        <v>45</v>
      </c>
      <c r="C36" s="358" t="s">
        <v>775</v>
      </c>
      <c r="D36" s="135" t="s">
        <v>721</v>
      </c>
      <c r="E36" s="358"/>
      <c r="F36" s="359" t="s">
        <v>39</v>
      </c>
      <c r="G36" s="138" t="str">
        <f t="shared" si="1"/>
        <v>0</v>
      </c>
      <c r="H36" s="138"/>
    </row>
    <row r="37" spans="1:8" ht="28.9">
      <c r="A37" s="134" t="s">
        <v>776</v>
      </c>
      <c r="B37" s="357">
        <v>56</v>
      </c>
      <c r="C37" s="358" t="s">
        <v>777</v>
      </c>
      <c r="D37" s="135" t="s">
        <v>721</v>
      </c>
      <c r="E37" s="358"/>
      <c r="F37" s="359" t="s">
        <v>39</v>
      </c>
      <c r="G37" s="138" t="str">
        <f t="shared" si="1"/>
        <v>0</v>
      </c>
      <c r="H37" s="138"/>
    </row>
    <row r="38" spans="1:8" ht="230.45">
      <c r="A38" s="134" t="s">
        <v>778</v>
      </c>
      <c r="B38" s="357">
        <v>57</v>
      </c>
      <c r="C38" s="358" t="s">
        <v>779</v>
      </c>
      <c r="D38" s="135" t="s">
        <v>721</v>
      </c>
      <c r="E38" s="358"/>
      <c r="F38" s="359" t="s">
        <v>39</v>
      </c>
      <c r="G38" s="138" t="str">
        <f t="shared" si="1"/>
        <v>0</v>
      </c>
      <c r="H38" s="138"/>
    </row>
    <row r="39" spans="1:8" ht="158.45">
      <c r="A39" s="134" t="s">
        <v>778</v>
      </c>
      <c r="B39" s="357">
        <v>61</v>
      </c>
      <c r="C39" s="358" t="s">
        <v>780</v>
      </c>
      <c r="D39" s="135" t="s">
        <v>721</v>
      </c>
      <c r="E39" s="358"/>
      <c r="F39" s="359" t="s">
        <v>39</v>
      </c>
      <c r="G39" s="138" t="str">
        <f t="shared" si="1"/>
        <v>0</v>
      </c>
      <c r="H39" s="138"/>
    </row>
    <row r="40" spans="1:8" ht="100.9">
      <c r="A40" s="134" t="s">
        <v>781</v>
      </c>
      <c r="B40" s="357">
        <v>66</v>
      </c>
      <c r="C40" s="358" t="s">
        <v>782</v>
      </c>
      <c r="D40" s="135" t="s">
        <v>721</v>
      </c>
      <c r="E40" s="358" t="s">
        <v>783</v>
      </c>
      <c r="F40" s="359" t="s">
        <v>39</v>
      </c>
      <c r="G40" s="138" t="str">
        <f t="shared" si="1"/>
        <v>0</v>
      </c>
      <c r="H40" s="138"/>
    </row>
    <row r="41" spans="1:8" ht="57.6">
      <c r="A41" s="134" t="s">
        <v>781</v>
      </c>
      <c r="B41" s="357">
        <v>67</v>
      </c>
      <c r="C41" s="358" t="s">
        <v>784</v>
      </c>
      <c r="D41" s="135" t="s">
        <v>721</v>
      </c>
      <c r="E41" s="358" t="s">
        <v>785</v>
      </c>
      <c r="F41" s="359" t="s">
        <v>39</v>
      </c>
      <c r="G41" s="138" t="str">
        <f t="shared" si="1"/>
        <v>0</v>
      </c>
      <c r="H41" s="138"/>
    </row>
    <row r="42" spans="1:8" ht="57.6">
      <c r="A42" s="134" t="s">
        <v>781</v>
      </c>
      <c r="B42" s="357">
        <v>68</v>
      </c>
      <c r="C42" s="358" t="s">
        <v>786</v>
      </c>
      <c r="D42" s="135" t="s">
        <v>721</v>
      </c>
      <c r="E42" s="358"/>
      <c r="F42" s="359" t="s">
        <v>39</v>
      </c>
      <c r="G42" s="138" t="str">
        <f t="shared" si="1"/>
        <v>0</v>
      </c>
      <c r="H42" s="138"/>
    </row>
    <row r="43" spans="1:8" ht="409.6">
      <c r="A43" s="134" t="s">
        <v>787</v>
      </c>
      <c r="B43" s="357">
        <v>70</v>
      </c>
      <c r="C43" s="136" t="s">
        <v>788</v>
      </c>
      <c r="D43" s="135" t="s">
        <v>721</v>
      </c>
      <c r="E43" s="136"/>
      <c r="F43" s="359" t="s">
        <v>39</v>
      </c>
      <c r="G43" s="138" t="str">
        <f t="shared" si="1"/>
        <v>0</v>
      </c>
      <c r="H43" s="138"/>
    </row>
    <row r="44" spans="1:8" ht="18">
      <c r="A44" s="45"/>
      <c r="B44" s="45"/>
      <c r="C44" s="45"/>
      <c r="D44" s="389" t="s">
        <v>789</v>
      </c>
      <c r="E44" s="389"/>
      <c r="F44" s="130" t="s">
        <v>746</v>
      </c>
      <c r="G44" s="131">
        <f>SUM(G33:G43)</f>
        <v>0</v>
      </c>
      <c r="H44" s="131">
        <f>SUM(H32:H43)</f>
        <v>0</v>
      </c>
    </row>
    <row r="46" spans="1:8" ht="41.25" customHeight="1">
      <c r="A46" s="388" t="s">
        <v>790</v>
      </c>
      <c r="B46" s="388"/>
      <c r="C46" s="388"/>
      <c r="D46" s="388"/>
      <c r="E46" s="388"/>
      <c r="F46" s="388"/>
      <c r="G46" s="388"/>
      <c r="H46" s="356">
        <f>H44+K17</f>
        <v>2</v>
      </c>
    </row>
  </sheetData>
  <mergeCells count="4">
    <mergeCell ref="A46:G46"/>
    <mergeCell ref="D44:E44"/>
    <mergeCell ref="E2:I2"/>
    <mergeCell ref="E3:J3"/>
  </mergeCells>
  <dataValidations count="1">
    <dataValidation type="list" allowBlank="1" showInputMessage="1" showErrorMessage="1" sqref="F6:F16 F20:F43">
      <formula1>Zdroj_odpovědí!$S$3:$S$4</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14F3F-2ADC-4895-B694-12BC8C30426A}">
  <sheetPr>
    <tabColor theme="8" tint="-0.24997000396251678"/>
  </sheetPr>
  <dimension ref="A1:L34"/>
  <sheetViews>
    <sheetView zoomScale="110" zoomScaleNormal="110" workbookViewId="0" topLeftCell="A1">
      <selection activeCell="A1" sqref="A1:E1"/>
    </sheetView>
  </sheetViews>
  <sheetFormatPr defaultColWidth="8.8515625" defaultRowHeight="15"/>
  <cols>
    <col min="1" max="1" width="48.28125" style="61" customWidth="1"/>
    <col min="2" max="5" width="18.57421875" style="61" customWidth="1"/>
    <col min="6" max="6" width="20.7109375" style="61" customWidth="1"/>
    <col min="7" max="7" width="9.140625" style="61" bestFit="1" customWidth="1"/>
    <col min="8" max="8" width="19.7109375" style="61" bestFit="1" customWidth="1"/>
    <col min="9" max="9" width="9.140625" style="61" bestFit="1" customWidth="1"/>
    <col min="10" max="10" width="10.57421875" style="61" bestFit="1" customWidth="1"/>
    <col min="11" max="16384" width="8.8515625" style="61" customWidth="1"/>
  </cols>
  <sheetData>
    <row r="1" spans="1:5" ht="33.6">
      <c r="A1" s="392" t="s">
        <v>791</v>
      </c>
      <c r="B1" s="395"/>
      <c r="C1" s="395"/>
      <c r="D1" s="395"/>
      <c r="E1" s="396"/>
    </row>
    <row r="2" spans="1:5" s="62" customFormat="1" ht="16.9">
      <c r="A2" s="63"/>
      <c r="B2" s="63"/>
      <c r="C2" s="63"/>
      <c r="D2" s="64"/>
      <c r="E2" s="64"/>
    </row>
    <row r="3" spans="1:5" s="62" customFormat="1" ht="39.6">
      <c r="A3" s="65" t="s">
        <v>792</v>
      </c>
      <c r="B3" s="65" t="s">
        <v>793</v>
      </c>
      <c r="C3" s="66" t="s">
        <v>794</v>
      </c>
      <c r="D3" s="67" t="s">
        <v>795</v>
      </c>
      <c r="E3" s="67" t="s">
        <v>796</v>
      </c>
    </row>
    <row r="4" spans="1:5" s="62" customFormat="1" ht="26.45">
      <c r="A4" s="68" t="s">
        <v>797</v>
      </c>
      <c r="B4" s="69" t="s">
        <v>798</v>
      </c>
      <c r="C4" s="70">
        <v>1</v>
      </c>
      <c r="D4" s="115"/>
      <c r="E4" s="72">
        <f>C4*D4</f>
        <v>0</v>
      </c>
    </row>
    <row r="5" spans="1:5" s="62" customFormat="1" ht="16.9">
      <c r="A5" s="73" t="s">
        <v>799</v>
      </c>
      <c r="B5" s="69" t="s">
        <v>800</v>
      </c>
      <c r="C5" s="70">
        <v>10</v>
      </c>
      <c r="D5" s="115"/>
      <c r="E5" s="72">
        <f>C5*D5</f>
        <v>0</v>
      </c>
    </row>
    <row r="6" spans="1:5" s="62" customFormat="1" ht="26.45">
      <c r="A6" s="73" t="s">
        <v>801</v>
      </c>
      <c r="B6" s="69" t="s">
        <v>800</v>
      </c>
      <c r="C6" s="70">
        <v>10</v>
      </c>
      <c r="D6" s="115"/>
      <c r="E6" s="72">
        <f>C6*D6</f>
        <v>0</v>
      </c>
    </row>
    <row r="7" spans="1:5" s="62" customFormat="1" ht="16.9">
      <c r="A7" s="74" t="s">
        <v>802</v>
      </c>
      <c r="B7" s="75"/>
      <c r="C7" s="75"/>
      <c r="D7" s="76"/>
      <c r="E7" s="77">
        <f>SUM(E4:E6)</f>
        <v>0</v>
      </c>
    </row>
    <row r="8" spans="1:5" s="62" customFormat="1" ht="16.9">
      <c r="A8" s="63"/>
      <c r="B8" s="63"/>
      <c r="C8" s="63"/>
      <c r="D8" s="64"/>
      <c r="E8" s="64"/>
    </row>
    <row r="9" spans="1:5" s="62" customFormat="1" ht="39.6">
      <c r="A9" s="65" t="s">
        <v>792</v>
      </c>
      <c r="B9" s="65" t="s">
        <v>793</v>
      </c>
      <c r="C9" s="66" t="s">
        <v>803</v>
      </c>
      <c r="D9" s="67" t="s">
        <v>795</v>
      </c>
      <c r="E9" s="67" t="s">
        <v>796</v>
      </c>
    </row>
    <row r="10" spans="1:10" s="62" customFormat="1" ht="16.9">
      <c r="A10" s="73" t="s">
        <v>804</v>
      </c>
      <c r="B10" s="78"/>
      <c r="C10" s="79" t="s">
        <v>805</v>
      </c>
      <c r="D10" s="80"/>
      <c r="E10" s="81">
        <f>SUM(E11:E19)</f>
        <v>0</v>
      </c>
      <c r="I10" s="82"/>
      <c r="J10" s="82"/>
    </row>
    <row r="11" spans="1:12" s="62" customFormat="1" ht="16.9">
      <c r="A11" s="133" t="s">
        <v>806</v>
      </c>
      <c r="B11" s="83" t="s">
        <v>807</v>
      </c>
      <c r="C11" s="84">
        <v>500</v>
      </c>
      <c r="D11" s="71"/>
      <c r="E11" s="85">
        <f aca="true" t="shared" si="0" ref="E11:E19">C11*D11</f>
        <v>0</v>
      </c>
      <c r="F11" s="86"/>
      <c r="H11" s="87"/>
      <c r="J11" s="88"/>
      <c r="K11" s="86"/>
      <c r="L11" s="89"/>
    </row>
    <row r="12" spans="1:12" s="62" customFormat="1" ht="16.9">
      <c r="A12" s="133" t="s">
        <v>808</v>
      </c>
      <c r="B12" s="83" t="s">
        <v>807</v>
      </c>
      <c r="C12" s="84">
        <v>500</v>
      </c>
      <c r="D12" s="71"/>
      <c r="E12" s="85">
        <f t="shared" si="0"/>
        <v>0</v>
      </c>
      <c r="F12" s="86"/>
      <c r="H12" s="90"/>
      <c r="J12" s="88"/>
      <c r="K12" s="86"/>
      <c r="L12" s="89"/>
    </row>
    <row r="13" spans="1:12" s="62" customFormat="1" ht="16.9">
      <c r="A13" s="133" t="s">
        <v>809</v>
      </c>
      <c r="B13" s="83" t="s">
        <v>807</v>
      </c>
      <c r="C13" s="84">
        <v>1500</v>
      </c>
      <c r="D13" s="71"/>
      <c r="E13" s="85">
        <f t="shared" si="0"/>
        <v>0</v>
      </c>
      <c r="F13" s="86"/>
      <c r="H13" s="87"/>
      <c r="J13" s="88"/>
      <c r="K13" s="86"/>
      <c r="L13" s="89"/>
    </row>
    <row r="14" spans="1:12" s="62" customFormat="1" ht="16.9">
      <c r="A14" s="133" t="s">
        <v>810</v>
      </c>
      <c r="B14" s="83" t="s">
        <v>807</v>
      </c>
      <c r="C14" s="84">
        <v>1500</v>
      </c>
      <c r="D14" s="71"/>
      <c r="E14" s="85">
        <f t="shared" si="0"/>
        <v>0</v>
      </c>
      <c r="F14" s="86"/>
      <c r="H14" s="87"/>
      <c r="J14" s="88"/>
      <c r="K14" s="86"/>
      <c r="L14" s="89"/>
    </row>
    <row r="15" spans="1:12" s="62" customFormat="1" ht="16.9">
      <c r="A15" s="133" t="s">
        <v>811</v>
      </c>
      <c r="B15" s="83" t="s">
        <v>807</v>
      </c>
      <c r="C15" s="84">
        <v>2000</v>
      </c>
      <c r="D15" s="71"/>
      <c r="E15" s="85">
        <f t="shared" si="0"/>
        <v>0</v>
      </c>
      <c r="F15" s="86"/>
      <c r="H15" s="87"/>
      <c r="J15" s="88"/>
      <c r="K15" s="86"/>
      <c r="L15" s="89"/>
    </row>
    <row r="16" spans="1:12" s="62" customFormat="1" ht="16.9">
      <c r="A16" s="133" t="s">
        <v>812</v>
      </c>
      <c r="B16" s="83" t="s">
        <v>807</v>
      </c>
      <c r="C16" s="84">
        <v>1000</v>
      </c>
      <c r="D16" s="71"/>
      <c r="E16" s="85">
        <f t="shared" si="0"/>
        <v>0</v>
      </c>
      <c r="F16" s="86"/>
      <c r="H16" s="87"/>
      <c r="J16" s="88"/>
      <c r="K16" s="86"/>
      <c r="L16" s="89"/>
    </row>
    <row r="17" spans="1:12" s="62" customFormat="1" ht="16.9">
      <c r="A17" s="133" t="s">
        <v>813</v>
      </c>
      <c r="B17" s="83" t="s">
        <v>807</v>
      </c>
      <c r="C17" s="84">
        <v>750</v>
      </c>
      <c r="D17" s="71"/>
      <c r="E17" s="85">
        <f t="shared" si="0"/>
        <v>0</v>
      </c>
      <c r="F17" s="86"/>
      <c r="H17" s="87"/>
      <c r="J17" s="88"/>
      <c r="K17" s="86"/>
      <c r="L17" s="89"/>
    </row>
    <row r="18" spans="1:12" s="62" customFormat="1" ht="16.9">
      <c r="A18" s="133" t="s">
        <v>814</v>
      </c>
      <c r="B18" s="83" t="s">
        <v>807</v>
      </c>
      <c r="C18" s="84">
        <v>250</v>
      </c>
      <c r="D18" s="71"/>
      <c r="E18" s="85">
        <f t="shared" si="0"/>
        <v>0</v>
      </c>
      <c r="F18" s="86"/>
      <c r="H18" s="91"/>
      <c r="J18" s="88"/>
      <c r="K18" s="86"/>
      <c r="L18" s="89"/>
    </row>
    <row r="19" spans="1:12" s="62" customFormat="1" ht="16.9">
      <c r="A19" s="133" t="s">
        <v>815</v>
      </c>
      <c r="B19" s="83" t="s">
        <v>807</v>
      </c>
      <c r="C19" s="84">
        <v>2000</v>
      </c>
      <c r="D19" s="71"/>
      <c r="E19" s="85">
        <f t="shared" si="0"/>
        <v>0</v>
      </c>
      <c r="F19" s="86"/>
      <c r="H19" s="90"/>
      <c r="J19" s="88"/>
      <c r="K19" s="86"/>
      <c r="L19" s="89"/>
    </row>
    <row r="20" spans="1:5" s="62" customFormat="1" ht="16.9">
      <c r="A20" s="74" t="s">
        <v>816</v>
      </c>
      <c r="B20" s="92"/>
      <c r="C20" s="92"/>
      <c r="D20" s="93"/>
      <c r="E20" s="77">
        <f>E10</f>
        <v>0</v>
      </c>
    </row>
    <row r="21" spans="1:5" s="62" customFormat="1" ht="16.9">
      <c r="A21" s="94"/>
      <c r="B21" s="95"/>
      <c r="C21" s="95"/>
      <c r="D21" s="96"/>
      <c r="E21" s="97"/>
    </row>
    <row r="22" spans="1:5" s="62" customFormat="1" ht="39.6">
      <c r="A22" s="65" t="s">
        <v>792</v>
      </c>
      <c r="B22" s="65" t="s">
        <v>793</v>
      </c>
      <c r="C22" s="66" t="s">
        <v>803</v>
      </c>
      <c r="D22" s="67" t="s">
        <v>795</v>
      </c>
      <c r="E22" s="67" t="s">
        <v>796</v>
      </c>
    </row>
    <row r="23" spans="1:5" s="62" customFormat="1" ht="16.9">
      <c r="A23" s="73" t="s">
        <v>817</v>
      </c>
      <c r="B23" s="78"/>
      <c r="C23" s="79" t="s">
        <v>805</v>
      </c>
      <c r="D23" s="80"/>
      <c r="E23" s="81">
        <f>SUM(E24:E25)</f>
        <v>0</v>
      </c>
    </row>
    <row r="24" spans="1:5" s="62" customFormat="1" ht="16.9">
      <c r="A24" s="133" t="s">
        <v>818</v>
      </c>
      <c r="B24" s="83" t="s">
        <v>807</v>
      </c>
      <c r="C24" s="84">
        <v>18000</v>
      </c>
      <c r="D24" s="71"/>
      <c r="E24" s="85">
        <f>C24*D24</f>
        <v>0</v>
      </c>
    </row>
    <row r="25" spans="1:5" s="62" customFormat="1" ht="16.9">
      <c r="A25" s="133" t="s">
        <v>819</v>
      </c>
      <c r="B25" s="83" t="s">
        <v>798</v>
      </c>
      <c r="C25" s="84">
        <v>6000</v>
      </c>
      <c r="D25" s="71"/>
      <c r="E25" s="85">
        <f>C25*D25</f>
        <v>0</v>
      </c>
    </row>
    <row r="26" spans="1:5" s="62" customFormat="1" ht="16.9">
      <c r="A26" s="74" t="s">
        <v>816</v>
      </c>
      <c r="B26" s="92"/>
      <c r="C26" s="92"/>
      <c r="D26" s="93"/>
      <c r="E26" s="77">
        <f>E23</f>
        <v>0</v>
      </c>
    </row>
    <row r="27" spans="1:5" s="62" customFormat="1" ht="16.9">
      <c r="A27" s="63"/>
      <c r="B27" s="63"/>
      <c r="C27" s="63"/>
      <c r="D27" s="98"/>
      <c r="E27" s="98"/>
    </row>
    <row r="28" spans="1:5" s="62" customFormat="1" ht="16.9">
      <c r="A28" s="99" t="s">
        <v>820</v>
      </c>
      <c r="B28" s="100"/>
      <c r="C28" s="100"/>
      <c r="D28" s="101"/>
      <c r="E28" s="102">
        <f>E7+E20+E26</f>
        <v>0</v>
      </c>
    </row>
    <row r="29" spans="1:5" s="62" customFormat="1" ht="16.9">
      <c r="A29" s="63"/>
      <c r="B29" s="63"/>
      <c r="C29" s="63"/>
      <c r="D29" s="63"/>
      <c r="E29" s="63"/>
    </row>
    <row r="30" spans="1:5" s="62" customFormat="1" ht="16.9">
      <c r="A30" s="63"/>
      <c r="B30" s="63"/>
      <c r="C30" s="63"/>
      <c r="D30" s="63"/>
      <c r="E30" s="63"/>
    </row>
    <row r="31" spans="1:5" s="62" customFormat="1" ht="16.9">
      <c r="A31" s="103" t="s">
        <v>821</v>
      </c>
      <c r="B31" s="63"/>
      <c r="C31" s="63"/>
      <c r="D31" s="63"/>
      <c r="E31" s="63"/>
    </row>
    <row r="32" spans="1:5" s="62" customFormat="1" ht="16.9">
      <c r="A32" s="104" t="s">
        <v>822</v>
      </c>
      <c r="B32" s="63" t="s">
        <v>823</v>
      </c>
      <c r="C32" s="63"/>
      <c r="D32" s="63"/>
      <c r="E32" s="63"/>
    </row>
    <row r="33" spans="1:5" s="62" customFormat="1" ht="16.9">
      <c r="A33" s="104" t="s">
        <v>805</v>
      </c>
      <c r="B33" s="63" t="s">
        <v>824</v>
      </c>
      <c r="C33" s="63"/>
      <c r="D33" s="63"/>
      <c r="E33" s="63"/>
    </row>
    <row r="34" spans="1:5" s="62" customFormat="1" ht="16.9">
      <c r="A34" s="393"/>
      <c r="B34" s="394"/>
      <c r="C34" s="394"/>
      <c r="D34" s="394"/>
      <c r="E34" s="394"/>
    </row>
  </sheetData>
  <mergeCells count="2">
    <mergeCell ref="A1:E1"/>
    <mergeCell ref="A34:E3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3C3B4-57C4-4AB9-80A9-8680088A01FA}">
  <sheetPr>
    <tabColor rgb="FFFFFF00"/>
  </sheetPr>
  <dimension ref="A1:S22"/>
  <sheetViews>
    <sheetView zoomScale="85" zoomScaleNormal="85" workbookViewId="0" topLeftCell="B1">
      <selection activeCell="J20" sqref="J20"/>
    </sheetView>
  </sheetViews>
  <sheetFormatPr defaultColWidth="9.140625" defaultRowHeight="15"/>
  <cols>
    <col min="1" max="2" width="19.140625" style="0" customWidth="1"/>
    <col min="3" max="3" width="22.57421875" style="0" customWidth="1"/>
    <col min="4" max="5" width="24.140625" style="0" customWidth="1"/>
    <col min="6" max="6" width="21.421875" style="0" customWidth="1"/>
    <col min="7" max="7" width="16.421875" style="0" customWidth="1"/>
    <col min="8" max="8" width="18.00390625" style="0" customWidth="1"/>
    <col min="9" max="9" width="17.00390625" style="0" customWidth="1"/>
    <col min="10" max="10" width="14.421875" style="0" customWidth="1"/>
    <col min="11" max="11" width="16.00390625" style="0" customWidth="1"/>
    <col min="12" max="12" width="23.57421875" style="0" customWidth="1"/>
    <col min="13" max="13" width="17.7109375" style="0" customWidth="1"/>
    <col min="15" max="15" width="13.7109375" style="0" customWidth="1"/>
    <col min="17" max="17" width="12.28125" style="0" customWidth="1"/>
    <col min="19" max="19" width="12.57421875" style="0" customWidth="1"/>
  </cols>
  <sheetData>
    <row r="1" spans="1:19" ht="156">
      <c r="A1" s="293"/>
      <c r="B1" s="139"/>
      <c r="C1" s="139" t="s">
        <v>2</v>
      </c>
      <c r="D1" s="139" t="s">
        <v>24</v>
      </c>
      <c r="E1" s="139" t="s">
        <v>25</v>
      </c>
      <c r="F1" s="139" t="s">
        <v>26</v>
      </c>
      <c r="G1" s="139" t="s">
        <v>825</v>
      </c>
      <c r="H1" s="139" t="s">
        <v>826</v>
      </c>
      <c r="I1" s="139" t="s">
        <v>27</v>
      </c>
      <c r="J1" s="139" t="s">
        <v>28</v>
      </c>
      <c r="K1" s="139" t="s">
        <v>29</v>
      </c>
      <c r="L1" s="139" t="s">
        <v>3</v>
      </c>
      <c r="M1" s="139" t="s">
        <v>4</v>
      </c>
      <c r="N1" s="139" t="s">
        <v>5</v>
      </c>
      <c r="O1" s="294" t="s">
        <v>30</v>
      </c>
      <c r="Q1" s="303" t="s">
        <v>717</v>
      </c>
      <c r="S1" s="303" t="s">
        <v>827</v>
      </c>
    </row>
    <row r="2" spans="1:19" ht="87" thickBot="1">
      <c r="A2" s="141"/>
      <c r="B2" s="142"/>
      <c r="C2" s="142"/>
      <c r="D2" s="142"/>
      <c r="E2" s="143" t="s">
        <v>31</v>
      </c>
      <c r="F2" s="143" t="s">
        <v>32</v>
      </c>
      <c r="G2" s="143" t="s">
        <v>828</v>
      </c>
      <c r="H2" s="143" t="s">
        <v>829</v>
      </c>
      <c r="I2" s="143" t="s">
        <v>33</v>
      </c>
      <c r="J2" s="143" t="s">
        <v>830</v>
      </c>
      <c r="K2" s="143" t="s">
        <v>34</v>
      </c>
      <c r="L2" s="143" t="s">
        <v>6</v>
      </c>
      <c r="M2" s="143" t="s">
        <v>6</v>
      </c>
      <c r="N2" s="143" t="s">
        <v>6</v>
      </c>
      <c r="O2" s="295"/>
      <c r="Q2" s="306" t="s">
        <v>31</v>
      </c>
      <c r="S2" s="306" t="s">
        <v>31</v>
      </c>
    </row>
    <row r="3" spans="1:19" ht="15">
      <c r="A3" s="10"/>
      <c r="E3" t="s">
        <v>723</v>
      </c>
      <c r="F3" s="296">
        <v>0</v>
      </c>
      <c r="G3" t="s">
        <v>723</v>
      </c>
      <c r="H3" s="296">
        <v>0</v>
      </c>
      <c r="I3">
        <v>0</v>
      </c>
      <c r="K3" s="297">
        <v>0</v>
      </c>
      <c r="O3" s="298"/>
      <c r="Q3" s="304" t="s">
        <v>723</v>
      </c>
      <c r="S3" s="304" t="s">
        <v>723</v>
      </c>
    </row>
    <row r="4" spans="1:19" ht="15" thickBot="1">
      <c r="A4" s="10"/>
      <c r="E4" t="s">
        <v>39</v>
      </c>
      <c r="F4" s="296">
        <v>0.1</v>
      </c>
      <c r="G4" t="s">
        <v>831</v>
      </c>
      <c r="H4" s="296">
        <v>0.1</v>
      </c>
      <c r="I4">
        <v>1</v>
      </c>
      <c r="K4" s="297">
        <v>10</v>
      </c>
      <c r="O4" s="298"/>
      <c r="Q4" s="305" t="s">
        <v>39</v>
      </c>
      <c r="S4" s="305" t="s">
        <v>39</v>
      </c>
    </row>
    <row r="5" spans="1:15" ht="15">
      <c r="A5" s="10"/>
      <c r="E5" s="299"/>
      <c r="F5" s="296">
        <v>0.2</v>
      </c>
      <c r="G5" t="s">
        <v>39</v>
      </c>
      <c r="H5" s="296">
        <v>0.2</v>
      </c>
      <c r="I5">
        <v>2</v>
      </c>
      <c r="K5" s="297">
        <v>20</v>
      </c>
      <c r="O5" s="298"/>
    </row>
    <row r="6" spans="1:15" ht="15">
      <c r="A6" s="10"/>
      <c r="F6" s="296">
        <v>0.3</v>
      </c>
      <c r="H6" s="296">
        <v>0.3</v>
      </c>
      <c r="I6">
        <v>3</v>
      </c>
      <c r="K6" s="297">
        <v>30</v>
      </c>
      <c r="O6" s="298"/>
    </row>
    <row r="7" spans="1:15" ht="15">
      <c r="A7" s="10"/>
      <c r="F7" s="296">
        <v>0.4</v>
      </c>
      <c r="H7" s="296">
        <v>0.4</v>
      </c>
      <c r="I7">
        <v>4</v>
      </c>
      <c r="K7" s="297">
        <v>40</v>
      </c>
      <c r="O7" s="298"/>
    </row>
    <row r="8" spans="1:15" ht="15">
      <c r="A8" s="10"/>
      <c r="F8" s="296">
        <v>0.5</v>
      </c>
      <c r="H8" s="296">
        <v>0.5</v>
      </c>
      <c r="I8">
        <v>5</v>
      </c>
      <c r="K8" s="297">
        <v>50</v>
      </c>
      <c r="O8" s="298"/>
    </row>
    <row r="9" spans="1:15" ht="15">
      <c r="A9" s="10"/>
      <c r="F9" s="296">
        <v>0.6</v>
      </c>
      <c r="H9" s="296">
        <v>0.6</v>
      </c>
      <c r="I9">
        <v>6</v>
      </c>
      <c r="K9" s="297">
        <v>60</v>
      </c>
      <c r="O9" s="298"/>
    </row>
    <row r="10" spans="1:15" ht="15">
      <c r="A10" s="10"/>
      <c r="F10" s="296">
        <v>0.7</v>
      </c>
      <c r="H10" s="296">
        <v>0.7</v>
      </c>
      <c r="I10">
        <v>7</v>
      </c>
      <c r="K10" s="297">
        <v>70</v>
      </c>
      <c r="O10" s="298"/>
    </row>
    <row r="11" spans="1:15" ht="15">
      <c r="A11" s="10"/>
      <c r="F11" s="296">
        <v>0.8</v>
      </c>
      <c r="H11" s="296">
        <v>0.8</v>
      </c>
      <c r="I11">
        <v>8</v>
      </c>
      <c r="K11" s="297">
        <v>80</v>
      </c>
      <c r="O11" s="298"/>
    </row>
    <row r="12" spans="1:15" ht="15">
      <c r="A12" s="10"/>
      <c r="F12" s="296">
        <v>0.9</v>
      </c>
      <c r="H12" s="296">
        <v>0.9</v>
      </c>
      <c r="I12">
        <v>9</v>
      </c>
      <c r="K12" s="297">
        <v>90</v>
      </c>
      <c r="O12" s="298"/>
    </row>
    <row r="13" spans="1:15" ht="15">
      <c r="A13" s="10"/>
      <c r="F13" s="296">
        <v>1</v>
      </c>
      <c r="H13" s="296">
        <v>1</v>
      </c>
      <c r="I13">
        <v>10</v>
      </c>
      <c r="K13" s="297">
        <v>100</v>
      </c>
      <c r="O13" s="298"/>
    </row>
    <row r="14" spans="1:15" ht="15">
      <c r="A14" s="10"/>
      <c r="I14">
        <v>11</v>
      </c>
      <c r="O14" s="298"/>
    </row>
    <row r="15" spans="1:15" ht="15">
      <c r="A15" s="10"/>
      <c r="I15">
        <v>12</v>
      </c>
      <c r="O15" s="298"/>
    </row>
    <row r="16" spans="1:15" ht="15">
      <c r="A16" s="10"/>
      <c r="I16">
        <v>13</v>
      </c>
      <c r="O16" s="298"/>
    </row>
    <row r="17" spans="1:15" ht="15">
      <c r="A17" s="10"/>
      <c r="I17">
        <v>14</v>
      </c>
      <c r="O17" s="298"/>
    </row>
    <row r="18" spans="1:15" ht="15">
      <c r="A18" s="10"/>
      <c r="I18">
        <v>15</v>
      </c>
      <c r="O18" s="298"/>
    </row>
    <row r="19" spans="1:15" ht="15">
      <c r="A19" s="10"/>
      <c r="I19">
        <v>16</v>
      </c>
      <c r="O19" s="298"/>
    </row>
    <row r="20" spans="1:15" ht="15">
      <c r="A20" s="10"/>
      <c r="I20">
        <v>17</v>
      </c>
      <c r="O20" s="298"/>
    </row>
    <row r="21" spans="1:15" ht="15">
      <c r="A21" s="10"/>
      <c r="I21">
        <v>18</v>
      </c>
      <c r="O21" s="298"/>
    </row>
    <row r="22" spans="1:15" ht="15" thickBot="1">
      <c r="A22" s="300"/>
      <c r="B22" s="301"/>
      <c r="C22" s="301"/>
      <c r="D22" s="301"/>
      <c r="E22" s="301"/>
      <c r="F22" s="301"/>
      <c r="G22" s="301"/>
      <c r="H22" s="301"/>
      <c r="I22" s="301">
        <v>19</v>
      </c>
      <c r="J22" s="301"/>
      <c r="K22" s="301"/>
      <c r="L22" s="301"/>
      <c r="M22" s="301"/>
      <c r="N22" s="301"/>
      <c r="O22" s="302"/>
    </row>
  </sheetData>
  <conditionalFormatting sqref="E1">
    <cfRule type="containsText" priority="5" dxfId="2" operator="containsText" text="Ne">
      <formula>NOT(ISERROR(SEARCH("Ne",E1)))</formula>
    </cfRule>
  </conditionalFormatting>
  <conditionalFormatting sqref="G1">
    <cfRule type="containsText" priority="3" dxfId="3" operator="containsText" text="Úprava">
      <formula>NOT(ISERROR(SEARCH("Úprava",G1)))</formula>
    </cfRule>
    <cfRule type="containsText" priority="4" dxfId="2" operator="containsText" text="Ne">
      <formula>NOT(ISERROR(SEARCH("Ne",G1)))</formula>
    </cfRule>
  </conditionalFormatting>
  <conditionalFormatting sqref="H1:H2">
    <cfRule type="expression" priority="6" dxfId="0">
      <formula>#REF!="TRUE"</formula>
    </cfRule>
    <cfRule type="expression" priority="7" dxfId="0">
      <formula>#REF!="TRUE"</formula>
    </cfRule>
  </conditionalFormatting>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5B2C504217EA24C9D2E7274F6BA4877" ma:contentTypeVersion="4" ma:contentTypeDescription="Vytvoří nový dokument" ma:contentTypeScope="" ma:versionID="05f06f91e46d3afc35e1c65353096e6a">
  <xsd:schema xmlns:xsd="http://www.w3.org/2001/XMLSchema" xmlns:xs="http://www.w3.org/2001/XMLSchema" xmlns:p="http://schemas.microsoft.com/office/2006/metadata/properties" xmlns:ns2="766d2235-8710-4cc5-afc0-50e6fa02d552" xmlns:ns3="407f18db-4484-4019-aa09-1dbbffd4757e" targetNamespace="http://schemas.microsoft.com/office/2006/metadata/properties" ma:root="true" ma:fieldsID="69965682f47a579410244e40565762ca" ns2:_="" ns3:_="">
    <xsd:import namespace="766d2235-8710-4cc5-afc0-50e6fa02d552"/>
    <xsd:import namespace="407f18db-4484-4019-aa09-1dbbffd475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d2235-8710-4cc5-afc0-50e6fa02d5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7f18db-4484-4019-aa09-1dbbffd4757e"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8E5281-84D9-4324-81F6-AB67620BD3D7}"/>
</file>

<file path=customXml/itemProps2.xml><?xml version="1.0" encoding="utf-8"?>
<ds:datastoreItem xmlns:ds="http://schemas.openxmlformats.org/officeDocument/2006/customXml" ds:itemID="{E4CF8C0C-2DBB-4617-BE41-B2D1DF8E9A29}"/>
</file>

<file path=customXml/itemProps3.xml><?xml version="1.0" encoding="utf-8"?>
<ds:datastoreItem xmlns:ds="http://schemas.openxmlformats.org/officeDocument/2006/customXml" ds:itemID="{4FE7821F-5A0A-4934-88FB-B4EB1A3335A6}"/>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Kaplan, Lukas</dc:creator>
  <cp:keywords/>
  <dc:description/>
  <cp:lastModifiedBy>Blahová Eliška</cp:lastModifiedBy>
  <dcterms:created xsi:type="dcterms:W3CDTF">2015-06-05T18:17:20Z</dcterms:created>
  <dcterms:modified xsi:type="dcterms:W3CDTF">2022-05-24T16:00:29Z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0x010100B5B2C504217EA24C9D2E7274F6BA4877</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ies>
</file>