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activeTab="0"/>
  </bookViews>
  <sheets>
    <sheet name="Specifikace zakázky" sheetId="2" r:id="rId1"/>
    <sheet name="KALKULACE - jednotkové ceny" sheetId="5" r:id="rId2"/>
    <sheet name="Specifikace režimu nádrže " sheetId="3" r:id="rId3"/>
    <sheet name="List1" sheetId="4" r:id="rId4"/>
  </sheets>
  <definedNames>
    <definedName name="_xlnm._FilterDatabase" localSheetId="0" hidden="1">'Specifikace zakázky'!$B$4:$U$102</definedName>
  </definedNames>
  <calcPr calcId="191029"/>
  <extLst/>
</workbook>
</file>

<file path=xl/sharedStrings.xml><?xml version="1.0" encoding="utf-8"?>
<sst xmlns="http://schemas.openxmlformats.org/spreadsheetml/2006/main" count="1146" uniqueCount="379">
  <si>
    <t>Třemošná</t>
  </si>
  <si>
    <t>Střelice</t>
  </si>
  <si>
    <t>Loukov</t>
  </si>
  <si>
    <t>Cerekvice</t>
  </si>
  <si>
    <t>Smyslov</t>
  </si>
  <si>
    <t>Bělčice</t>
  </si>
  <si>
    <t>Hájek</t>
  </si>
  <si>
    <t>Včelná</t>
  </si>
  <si>
    <t>Klobouky</t>
  </si>
  <si>
    <t>Mstětice</t>
  </si>
  <si>
    <t>Sedlnice</t>
  </si>
  <si>
    <t>sklad</t>
  </si>
  <si>
    <t>rok výstavby</t>
  </si>
  <si>
    <t>režim nádrže</t>
  </si>
  <si>
    <t>mimo provoz</t>
  </si>
  <si>
    <t>LOKALIZACE</t>
  </si>
  <si>
    <t>úkapy</t>
  </si>
  <si>
    <t>obdélníková,betonová s ocelovou vložkou</t>
  </si>
  <si>
    <t>ORL CHČOV</t>
  </si>
  <si>
    <t>310 a výtok RN</t>
  </si>
  <si>
    <t>ORL AS TOP 6S1</t>
  </si>
  <si>
    <t>plastová krychlová</t>
  </si>
  <si>
    <t>311 a nátok RN</t>
  </si>
  <si>
    <t>ORL RONN TECH</t>
  </si>
  <si>
    <t xml:space="preserve">ocelová,válcová,ležatá </t>
  </si>
  <si>
    <t>retenční RN 1</t>
  </si>
  <si>
    <t>betonová se šikmými stěnami</t>
  </si>
  <si>
    <t>retenční RN 2</t>
  </si>
  <si>
    <t>ORL</t>
  </si>
  <si>
    <t>plast</t>
  </si>
  <si>
    <t>beton</t>
  </si>
  <si>
    <t>ocel</t>
  </si>
  <si>
    <t>zaolejovaná kanalizace</t>
  </si>
  <si>
    <t>bezodtoková havarijní jímka</t>
  </si>
  <si>
    <t xml:space="preserve">326 ČOV </t>
  </si>
  <si>
    <t>plechová, jednoplášťová</t>
  </si>
  <si>
    <t>051/7 CHČOV / kalové pole</t>
  </si>
  <si>
    <t>051/8 CHČOV / kalové pole</t>
  </si>
  <si>
    <t>beton / stěrka</t>
  </si>
  <si>
    <t>BČOV / aktivační nádrž</t>
  </si>
  <si>
    <t>BČOV / dosazovací nádrž</t>
  </si>
  <si>
    <t>nerez</t>
  </si>
  <si>
    <t>325 / 2</t>
  </si>
  <si>
    <t>retenční nádrž</t>
  </si>
  <si>
    <t>325 / 3</t>
  </si>
  <si>
    <t>325 / 5</t>
  </si>
  <si>
    <t>325 / 6</t>
  </si>
  <si>
    <t>olejová jímka</t>
  </si>
  <si>
    <t>ocelová podzemní</t>
  </si>
  <si>
    <t>betonová podzemní</t>
  </si>
  <si>
    <t>plastová podzemní</t>
  </si>
  <si>
    <t>betonová nadzemní otevřená</t>
  </si>
  <si>
    <t>odstavná plocha parkoviště</t>
  </si>
  <si>
    <t>polypropylen</t>
  </si>
  <si>
    <t>přečerpávací jímka</t>
  </si>
  <si>
    <t>kalové pole č.1</t>
  </si>
  <si>
    <t>kalové pole č.2</t>
  </si>
  <si>
    <t>kalové pole č.3</t>
  </si>
  <si>
    <t>kalové pole č.4</t>
  </si>
  <si>
    <t xml:space="preserve">ocelová,obdélníková s betonovým dnem </t>
  </si>
  <si>
    <t>betonová čtvercová</t>
  </si>
  <si>
    <t>ORL MRVA</t>
  </si>
  <si>
    <t>ocelová,válcová,podzemní</t>
  </si>
  <si>
    <t>betonová</t>
  </si>
  <si>
    <t>záchytná jímka odpískovač</t>
  </si>
  <si>
    <t>betonová,čtvercová</t>
  </si>
  <si>
    <t>ocelové,kalové pole</t>
  </si>
  <si>
    <t>ORL - sběrná nádrž lapolu</t>
  </si>
  <si>
    <t>plastová válcová stojatá</t>
  </si>
  <si>
    <t>ocelová,válcová,ležatá,podzemní,</t>
  </si>
  <si>
    <t>VRÁTO</t>
  </si>
  <si>
    <t>zaolejovaná voda</t>
  </si>
  <si>
    <t>320 / š 15</t>
  </si>
  <si>
    <t>ORL GSO 5 / 50</t>
  </si>
  <si>
    <t>Hněvice</t>
  </si>
  <si>
    <t>ORL - CHP 1</t>
  </si>
  <si>
    <t>kalové pole V</t>
  </si>
  <si>
    <t>umístění</t>
  </si>
  <si>
    <t>typ nádrže</t>
  </si>
  <si>
    <t>separace fáze A/N</t>
  </si>
  <si>
    <t>četnost čištění</t>
  </si>
  <si>
    <t>plán čištění</t>
  </si>
  <si>
    <t>NE</t>
  </si>
  <si>
    <t>ANO</t>
  </si>
  <si>
    <t>1x rok</t>
  </si>
  <si>
    <t>1x 5 let</t>
  </si>
  <si>
    <t>POZNÁMKY</t>
  </si>
  <si>
    <t>poznámky a komentáře</t>
  </si>
  <si>
    <t>externě</t>
  </si>
  <si>
    <t>1x 3 roky</t>
  </si>
  <si>
    <t>jímka hrubých nečistot</t>
  </si>
  <si>
    <t>plastová podzemní jímka</t>
  </si>
  <si>
    <t>H508 12</t>
  </si>
  <si>
    <t>Jímka na odloučené ropné látky</t>
  </si>
  <si>
    <t>podzemní ocelová dvouplášťová</t>
  </si>
  <si>
    <t xml:space="preserve">podzemní ocelová </t>
  </si>
  <si>
    <t>1x 2 roky</t>
  </si>
  <si>
    <t>1 x 5 let</t>
  </si>
  <si>
    <t xml:space="preserve">zajistit kontrolu sediment. lamel </t>
  </si>
  <si>
    <t>řídké kaly</t>
  </si>
  <si>
    <t>akumulační nádrž</t>
  </si>
  <si>
    <t>325 / 7</t>
  </si>
  <si>
    <t>dosazovací nádrž</t>
  </si>
  <si>
    <t>betonová s ocelovou vložkou</t>
  </si>
  <si>
    <t>na výzvu objednatele</t>
  </si>
  <si>
    <t xml:space="preserve">Po vyčištění nutno prověřit těsnost </t>
  </si>
  <si>
    <t>1x 5let</t>
  </si>
  <si>
    <t>specifikace</t>
  </si>
  <si>
    <t>1x 3roky</t>
  </si>
  <si>
    <t xml:space="preserve">1x rok </t>
  </si>
  <si>
    <t xml:space="preserve">dle potřeby -   interně obsluha ČOV, řídké kaly </t>
  </si>
  <si>
    <t>PŘÍLOHA SEZNAMU „NÁDRŽE ORL A ČOV“</t>
  </si>
  <si>
    <t>Nádrže OLR a ČOV, legislativní rámec</t>
  </si>
  <si>
    <t>Režim nádrže</t>
  </si>
  <si>
    <t>KATEGORIE</t>
  </si>
  <si>
    <t>2B</t>
  </si>
  <si>
    <t>2A</t>
  </si>
  <si>
    <t>3A</t>
  </si>
  <si>
    <t>3B</t>
  </si>
  <si>
    <r>
      <t xml:space="preserve">Nádrž klasifikovaná podle ČSN 750905 Zkoušení vodotěsnosti vodárenských a kanalizačních nádrží a zařazená pro účely </t>
    </r>
    <r>
      <rPr>
        <i/>
        <u val="single"/>
        <sz val="11"/>
        <rFont val="Calibri"/>
        <family val="2"/>
      </rPr>
      <t>zkoušení vodotěsnosti do skupiny nádrží 4.5 a. kapalin (např. oleje a benzinu)</t>
    </r>
    <r>
      <rPr>
        <i/>
        <sz val="11"/>
        <rFont val="Calibri"/>
        <family val="2"/>
      </rPr>
      <t>, část 2: volba jmenovité velikosti, instalace, provoz a údržba.</t>
    </r>
  </si>
  <si>
    <r>
      <t xml:space="preserve">Odlučovače lehkých kapalin používané k </t>
    </r>
    <r>
      <rPr>
        <i/>
        <u val="single"/>
        <sz val="11"/>
        <rFont val="Calibri"/>
        <family val="2"/>
      </rPr>
      <t xml:space="preserve">odlučování lehkých kapalin z odpadních vod </t>
    </r>
    <r>
      <rPr>
        <i/>
        <sz val="11"/>
        <rFont val="Calibri"/>
        <family val="2"/>
      </rPr>
      <t>klasifikovaných podle čl. 4.1 ČSN 75 6551 Odvádění a čištění odpadních vod s obsahem ropných látek. Provozní režim těchto zařízení je podle ČSN EN 858-2 Odlučovače lehkých kapalin (např. oleje a benzinu), část 2: volba jmenovité velikosti, instalace, provoz a údržba.</t>
    </r>
  </si>
  <si>
    <r>
      <t xml:space="preserve">Objekt havarijního zabezpečení sloužící k </t>
    </r>
    <r>
      <rPr>
        <i/>
        <u val="single"/>
        <sz val="11"/>
        <rFont val="Calibri"/>
        <family val="2"/>
      </rPr>
      <t>zachycení havarijního úniku lehkých kapalin</t>
    </r>
    <r>
      <rPr>
        <i/>
        <sz val="11"/>
        <rFont val="Calibri"/>
        <family val="2"/>
      </rPr>
      <t xml:space="preserve"> u vod klasifikovaných podle čl. 4.6 ČSN 75 6551 Odvádění a čištění odpadních vod s obsahem ropných látek. Provozní režim těchto zařízení je podle ČSN 75 6551 Odvádění a čištění odpadních vod s obsahem ropných látek.</t>
    </r>
  </si>
  <si>
    <r>
      <t xml:space="preserve">Zařízení pro </t>
    </r>
    <r>
      <rPr>
        <b/>
        <sz val="11"/>
        <rFont val="Calibri"/>
        <family val="2"/>
      </rPr>
      <t xml:space="preserve">nakládání se závadnými látkami </t>
    </r>
    <r>
      <rPr>
        <sz val="11"/>
        <rFont val="Calibri"/>
        <family val="2"/>
      </rPr>
      <t xml:space="preserve">podle § 39 zákona 254/2001 Sb. (zákon o vodách) - </t>
    </r>
    <r>
      <rPr>
        <b/>
        <sz val="11"/>
        <rFont val="Calibri"/>
        <family val="2"/>
      </rPr>
      <t>nádrže na závadné látky</t>
    </r>
  </si>
  <si>
    <r>
      <t xml:space="preserve">Zařízení pro </t>
    </r>
    <r>
      <rPr>
        <b/>
        <sz val="11"/>
        <rFont val="Calibri"/>
        <family val="2"/>
      </rPr>
      <t>nakládání s</t>
    </r>
    <r>
      <rPr>
        <sz val="11"/>
        <rFont val="Calibri"/>
        <family val="2"/>
      </rPr>
      <t> </t>
    </r>
    <r>
      <rPr>
        <b/>
        <sz val="11"/>
        <rFont val="Calibri"/>
        <family val="2"/>
      </rPr>
      <t>odpadními vodami</t>
    </r>
    <r>
      <rPr>
        <sz val="11"/>
        <rFont val="Calibri"/>
        <family val="2"/>
      </rPr>
      <t xml:space="preserve"> podle § 38 zákona 254/2001 Sb. (zákon o vodách) - </t>
    </r>
    <r>
      <rPr>
        <b/>
        <sz val="11"/>
        <rFont val="Calibri"/>
        <family val="2"/>
      </rPr>
      <t>odlučovače</t>
    </r>
  </si>
  <si>
    <r>
      <t xml:space="preserve">Zařízení pro </t>
    </r>
    <r>
      <rPr>
        <b/>
        <sz val="11"/>
        <rFont val="Calibri"/>
        <family val="2"/>
      </rPr>
      <t>nakládání s odpadními vodami</t>
    </r>
    <r>
      <rPr>
        <sz val="11"/>
        <rFont val="Calibri"/>
        <family val="2"/>
      </rPr>
      <t xml:space="preserve"> podle § 38 zákona 254/2001 Sb. (zákon o vodách) - </t>
    </r>
    <r>
      <rPr>
        <b/>
        <sz val="11"/>
        <rFont val="Calibri"/>
        <family val="2"/>
      </rPr>
      <t>nádrže na odpadní vody (retenční, akumulační, odlehčovací, vyrovnávací apod.)</t>
    </r>
  </si>
  <si>
    <r>
      <rPr>
        <b/>
        <u val="single"/>
        <sz val="11"/>
        <rFont val="Calibri"/>
        <family val="2"/>
      </rPr>
      <t>Kalová pole</t>
    </r>
    <r>
      <rPr>
        <sz val="11"/>
        <rFont val="Calibri"/>
        <family val="2"/>
      </rPr>
      <t xml:space="preserve"> pro úpravu kalů z chemického čištění, součást technologie CHČOV</t>
    </r>
  </si>
  <si>
    <r>
      <t xml:space="preserve">Zařízení pro </t>
    </r>
    <r>
      <rPr>
        <b/>
        <sz val="11"/>
        <rFont val="Calibri"/>
        <family val="2"/>
      </rPr>
      <t>obecné nakládání s vodami</t>
    </r>
    <r>
      <rPr>
        <sz val="11"/>
        <rFont val="Calibri"/>
        <family val="2"/>
      </rPr>
      <t xml:space="preserve"> dle § 6 zákona 254/2001 Sb. (zákon o vodách) - </t>
    </r>
    <r>
      <rPr>
        <b/>
        <sz val="11"/>
        <rFont val="Calibri"/>
        <family val="2"/>
      </rPr>
      <t>nádrže pro jakostně nezávadné vody</t>
    </r>
    <r>
      <rPr>
        <sz val="11"/>
        <rFont val="Calibri"/>
        <family val="2"/>
      </rPr>
      <t xml:space="preserve"> (např. dešťové vody)</t>
    </r>
  </si>
  <si>
    <t>2A (ORL)</t>
  </si>
  <si>
    <t>2B (ORL havar.)</t>
  </si>
  <si>
    <t>3A (OV BA, olej)</t>
  </si>
  <si>
    <t>3B (OV RL)</t>
  </si>
  <si>
    <t>1   (ZL)</t>
  </si>
  <si>
    <t>5   (KP)</t>
  </si>
  <si>
    <t>4   (DV)</t>
  </si>
  <si>
    <t>3   (OV)</t>
  </si>
  <si>
    <t xml:space="preserve">externě </t>
  </si>
  <si>
    <t>retenční nádrž ČOV</t>
  </si>
  <si>
    <t>lapol dešťové vody ČOV</t>
  </si>
  <si>
    <t>Neprovozované zařízení pro nakládání s odpadními vodami nebo závadnými látkami.</t>
  </si>
  <si>
    <t>čištění a regenerace aktivního kalu</t>
  </si>
  <si>
    <t xml:space="preserve">betonová,obdélníková </t>
  </si>
  <si>
    <t>ocelová, valcová,ležatá,zasypaná</t>
  </si>
  <si>
    <t>poslední čištění</t>
  </si>
  <si>
    <t xml:space="preserve"> způsob             realizace </t>
  </si>
  <si>
    <t>1x 2 -3 roky</t>
  </si>
  <si>
    <t>KONTROLA</t>
  </si>
  <si>
    <t xml:space="preserve">druh                  kontroly </t>
  </si>
  <si>
    <t>defektoskopie</t>
  </si>
  <si>
    <t>těsnostní zk.</t>
  </si>
  <si>
    <t>ocelová obdelníková s betonovým podkladem</t>
  </si>
  <si>
    <t>326 kalové pole č. 1</t>
  </si>
  <si>
    <t>tlakové čištění, odsátí a likvidace sedimentů</t>
  </si>
  <si>
    <t xml:space="preserve">betónová krychlová s ocelovou vložkou </t>
  </si>
  <si>
    <t>1 x 2 roky</t>
  </si>
  <si>
    <t>ocelová s pochozími rošty (stáčiště ŽC)</t>
  </si>
  <si>
    <t>ORL dešťová kanalizace</t>
  </si>
  <si>
    <t>ORL obj. 350</t>
  </si>
  <si>
    <t xml:space="preserve">betónová krychlová s plastovou vložkou </t>
  </si>
  <si>
    <t>defektoskopie/těsnostní zk.</t>
  </si>
  <si>
    <t>defktoskopie</t>
  </si>
  <si>
    <t xml:space="preserve"> podíl tuhé fáze                    ( t )</t>
  </si>
  <si>
    <t xml:space="preserve"> podíl kapalné fáze                        ( m3 )</t>
  </si>
  <si>
    <t>Filtr    A/N    (typ, čištění, výměna)</t>
  </si>
  <si>
    <t xml:space="preserve">2 x náplně k ORL 5/20 - vláknitý sorbent REO Fb (dříve FIBROIL). V každém ORL jsou dvě komory. Každá filtrační komora obsahuje 3 segmenty. Filtrační segment je ušit z netkané textilie REO Fb a naplněn sorpční střiží REO Fb. </t>
  </si>
  <si>
    <t>Základní položky (povinné)</t>
  </si>
  <si>
    <t>Jednotka</t>
  </si>
  <si>
    <t>Cena za jednotku               (Kč bez DPH)</t>
  </si>
  <si>
    <t>Mechanické čištění a tlakové čištění</t>
  </si>
  <si>
    <t>1 hod.</t>
  </si>
  <si>
    <t>Odsátí, nakládka a likvidace čištěním vzniklých kalů (tuhá fáze)</t>
  </si>
  <si>
    <t xml:space="preserve">t </t>
  </si>
  <si>
    <t>Odsátí a likvidace znečištěné vody               (kapalná fáze)</t>
  </si>
  <si>
    <t>Regenerace nebo výměna náplně včetně likvidace původní (filtry ORL)</t>
  </si>
  <si>
    <t>ks</t>
  </si>
  <si>
    <t>Regenerace nebo výměna náplně včetně likvidace původní (aktivní kal BČOV)</t>
  </si>
  <si>
    <r>
      <t xml:space="preserve"> m</t>
    </r>
    <r>
      <rPr>
        <vertAlign val="superscript"/>
        <sz val="11"/>
        <color theme="1"/>
        <rFont val="Arial"/>
        <family val="2"/>
      </rPr>
      <t>3</t>
    </r>
  </si>
  <si>
    <t>Náklady na dopravu</t>
  </si>
  <si>
    <t>1 km</t>
  </si>
  <si>
    <t>Ostatní položky (nepovinné) *</t>
  </si>
  <si>
    <t>* další jednotkové ceny na činnosti nabízené uchazečem</t>
  </si>
  <si>
    <t xml:space="preserve">kalové pole I </t>
  </si>
  <si>
    <t>kalové pole II</t>
  </si>
  <si>
    <t>kalové pole III</t>
  </si>
  <si>
    <t>kalové pole IV</t>
  </si>
  <si>
    <t>stáčiště ŽC</t>
  </si>
  <si>
    <t>ORL GSO 5 / 20    1</t>
  </si>
  <si>
    <t>ORL GSO 5 / 20    2</t>
  </si>
  <si>
    <t xml:space="preserve">3 x náplně k ORL 5/20 - vláknitý sorbent REO Fb (dříve FIBROIL). V každém ORL jsou dvě komory. Každá filtrační komora obsahuje 3 segmenty. Filtrační segment je ušit z netkané textilie REO Fb a naplněn sorpční střiží REO Fb. </t>
  </si>
  <si>
    <t>provední poslední kontroly (def./těs.z.)</t>
  </si>
  <si>
    <t>těstnostní zk.</t>
  </si>
  <si>
    <t>betonová, dvoupatrová, obdélníková</t>
  </si>
  <si>
    <t>Rozdělovací šachta</t>
  </si>
  <si>
    <t>exerně</t>
  </si>
  <si>
    <t>Jímka na výplach CAS</t>
  </si>
  <si>
    <t>A (kazetové koalescenční filtry s fibroilovou vložkou - čištění, výměna fibroilu)</t>
  </si>
  <si>
    <t>A (koalescenční filtr výměna, čištění, sorpční filtr(fibroil) výměna)</t>
  </si>
  <si>
    <t>A (koalescenční filtr - čištění a sorpční filtr(fibroil) - výměna)</t>
  </si>
  <si>
    <t>Odsátí, nakládka a likvidace čištěním vzniklých kalů                    (tuhá fáze)</t>
  </si>
  <si>
    <t>Odsátí a likvidace znečištěné vody (kapalná fáze)</t>
  </si>
  <si>
    <t>Regenerace nebo výměna náplně včetně likvidace původní (filtry ORL, aktivní kal BČOV)</t>
  </si>
  <si>
    <t>Ostatní náklady (zavodnění ORL, administrativa apod.)</t>
  </si>
  <si>
    <r>
      <t>provozní kapacita 
m</t>
    </r>
    <r>
      <rPr>
        <b/>
        <vertAlign val="superscript"/>
        <sz val="10"/>
        <rFont val="Franklin Gothic Book"/>
        <family val="2"/>
      </rPr>
      <t>3</t>
    </r>
  </si>
  <si>
    <t>ČIŠTĚNÍ</t>
  </si>
  <si>
    <t>termín realizace</t>
  </si>
  <si>
    <t>harmonogram</t>
  </si>
  <si>
    <t xml:space="preserve">SKLAD TŘEMOŠNÁ - CENA CELKEM ZA PROVOZOVNU </t>
  </si>
  <si>
    <t>SKLAD HÁJEK - CENA CELKEM ZA PROVOZOVNU</t>
  </si>
  <si>
    <t>SKLAD BĚLČICE - CENA CELKEM ZA PROVOZOVNU</t>
  </si>
  <si>
    <t>SKLAD SMYSLOV - CENA CELKEM ZA PROVOZOVNU</t>
  </si>
  <si>
    <t>SKLAD VČELNÁ - CENA CELKEM ZA PROVOZOVNU</t>
  </si>
  <si>
    <t>SKLAD HNĚVICE - CENA CELKEM ZA PROVOZOVNU</t>
  </si>
  <si>
    <t>SKLAD MSTĚTICE - CENA CELKEM ZA PROVOZOVNU</t>
  </si>
  <si>
    <t>SKLAD LOUKOV - CENA CELKEM ZA PROVOZOVNU</t>
  </si>
  <si>
    <t>SKLAD SEDLNICE - CENA CELKEM ZA PROVOZOVNU</t>
  </si>
  <si>
    <t>SKLAD STŘELICE - CENA CELKEM ZA PROVOZOVNU</t>
  </si>
  <si>
    <t>SKLAD KLOBOUKY U BRNA - CENA CELKEM ZA PROVOZOVNU</t>
  </si>
  <si>
    <t>SKLAD CEREKVICE NAD BYSTŘICÍ - CELKEM ZA PROVOZOVNU</t>
  </si>
  <si>
    <t>Mechanické  a tlakové čištění</t>
  </si>
  <si>
    <t>A - fibroil-výměna</t>
  </si>
  <si>
    <t>A - koalescenční filtr-čištění</t>
  </si>
  <si>
    <t>--</t>
  </si>
  <si>
    <t>fibroilová náplň</t>
  </si>
  <si>
    <t>olejová jímka s čerpadlem u KP</t>
  </si>
  <si>
    <t>-</t>
  </si>
  <si>
    <t>ocelová,obdélníková s betonovým dnem</t>
  </si>
  <si>
    <t>3B (OV, RL)</t>
  </si>
  <si>
    <t>3A (OV, BA, olej)</t>
  </si>
  <si>
    <t>17,5;         17,1</t>
  </si>
  <si>
    <t>17,5m3 - 1.podzemní patro, strojovna - pouze čištění,                          17,1m3 - 2.podzemní patro - nádž</t>
  </si>
  <si>
    <t>výměna drenáže - 12t, kačírek; drenážní trubka o vnějším průměru 90mm v délce 12m. Rozměry kalového pole 3m x 9m</t>
  </si>
  <si>
    <t>Režim čištění po 2 a po 3 letech tak, aby po 5 letech mohla být provedena defektoskopie</t>
  </si>
  <si>
    <t>A  - fibroilová vložka - výměna fibroilu cca 100 dm3</t>
  </si>
  <si>
    <t>koalescenční filtr-čištění</t>
  </si>
  <si>
    <t>SPECIFIKACE ZAKÁZKY - POLOŽKOVÝ ROZPOČET</t>
  </si>
  <si>
    <t>CENA ZA JEDNO ČIŠTĚNÍ ZAŘÍZENÍ</t>
  </si>
  <si>
    <t>CENA CELKEM ZA OBDOBÍ 2022 - 2023                          (Kč bez DPH)</t>
  </si>
  <si>
    <t>identifikátor MONTI</t>
  </si>
  <si>
    <t>TRE002645 (nádrž)</t>
  </si>
  <si>
    <t>TRE002646 (nádrž)</t>
  </si>
  <si>
    <t>TRE002644 (nádrž)</t>
  </si>
  <si>
    <t>TRE003746</t>
  </si>
  <si>
    <t>2022, 2023</t>
  </si>
  <si>
    <t>kal.pole č.5</t>
  </si>
  <si>
    <t>řídké kaly - kaly z čištěí odpadních vod v reaktoru</t>
  </si>
  <si>
    <t>TRE004387</t>
  </si>
  <si>
    <t xml:space="preserve"> - </t>
  </si>
  <si>
    <t>ropné směsi</t>
  </si>
  <si>
    <t>betonová krychlová s kuželovým dnem</t>
  </si>
  <si>
    <t>betonová krychlová, 2x norné stěny</t>
  </si>
  <si>
    <t>TRE003748</t>
  </si>
  <si>
    <t>TRE003749</t>
  </si>
  <si>
    <t>TRE003750</t>
  </si>
  <si>
    <t xml:space="preserve">2022 a 2023 pouze odsátí a separace kapalné fáze  cca 10m3/rok; ukládání kalů </t>
  </si>
  <si>
    <t>odsátí kapalné fáze, vytěžení obsahu KP (kaly + drenážní vrstva) nové vystrojení KP drenážním potrubím ø 100mm v délce cca 9m a cca 6m3 kačírku frakce 8/16 rozprostřeného v 20cm vrstvě</t>
  </si>
  <si>
    <t xml:space="preserve">suché kaly 1x za rok pouze odsátí a separace kapalné fáze;  1x za 5let  vyklizení obsahu KP a vystojení 100 drenážní hadicí perforovanou cca 9m + 20cm kačírek frakce 8/16 </t>
  </si>
  <si>
    <t xml:space="preserve">2023 pouze odsátí a separace kapalné fáze  cca 10m3/rok; ukládání kalů </t>
  </si>
  <si>
    <t xml:space="preserve"> -</t>
  </si>
  <si>
    <t>HAJ002771 má dvě periody</t>
  </si>
  <si>
    <t>HAJ002772</t>
  </si>
  <si>
    <t>HAJ002773 má dvě periody</t>
  </si>
  <si>
    <t xml:space="preserve"> řídké kaly 1x za rok pouze odsátí a separace kapalné fáze; 1x za 5let  vyklizení obsahu KP a vystojení 100 drenážní hadicí perforovanou cca 9m + 20cm kačírek frakce 8/16 </t>
  </si>
  <si>
    <t>HAJ002774 má dvě periody</t>
  </si>
  <si>
    <t>HAJ002776</t>
  </si>
  <si>
    <t>rozdělovací šachta</t>
  </si>
  <si>
    <t>HAJ002777</t>
  </si>
  <si>
    <t>HAJ002778</t>
  </si>
  <si>
    <t>HAJ002779</t>
  </si>
  <si>
    <t>HAJ002954</t>
  </si>
  <si>
    <t>ocelová, krychlová, podzemní</t>
  </si>
  <si>
    <t>Ano, čištění</t>
  </si>
  <si>
    <t>HAJ002775</t>
  </si>
  <si>
    <t>těsnostní zk., vizuální k.</t>
  </si>
  <si>
    <t>betonová, válcová, vložkována plastem</t>
  </si>
  <si>
    <t>HAJ002957</t>
  </si>
  <si>
    <t>BEL001868</t>
  </si>
  <si>
    <t>kalové pole</t>
  </si>
  <si>
    <t>betonová, obdélníková</t>
  </si>
  <si>
    <t>1x 10let</t>
  </si>
  <si>
    <t>BEL001867</t>
  </si>
  <si>
    <t>BEL001882</t>
  </si>
  <si>
    <t>usazovací rybník</t>
  </si>
  <si>
    <t>zemina šikmé stěny, dno písčité s fólií</t>
  </si>
  <si>
    <t>1x 10 let</t>
  </si>
  <si>
    <t>SMY003079</t>
  </si>
  <si>
    <t>SMY003022</t>
  </si>
  <si>
    <t>SMY003023</t>
  </si>
  <si>
    <t>SMY003024</t>
  </si>
  <si>
    <t>SMY003025</t>
  </si>
  <si>
    <t>SMY003026</t>
  </si>
  <si>
    <t>VCE000726</t>
  </si>
  <si>
    <t>VCE000735</t>
  </si>
  <si>
    <t>VCE001840</t>
  </si>
  <si>
    <t>lapol zaolejované kanalizace ČOV I</t>
  </si>
  <si>
    <t>lapol zaolejované kanalizace ČOV II</t>
  </si>
  <si>
    <t>VCE001841</t>
  </si>
  <si>
    <t>VCE001837</t>
  </si>
  <si>
    <t>VCE001838</t>
  </si>
  <si>
    <t>RCE005907</t>
  </si>
  <si>
    <t>Sedimentační nádrž u 237</t>
  </si>
  <si>
    <t>RCE006107</t>
  </si>
  <si>
    <t>RCE005905</t>
  </si>
  <si>
    <t>RCE005906</t>
  </si>
  <si>
    <t>MST002071</t>
  </si>
  <si>
    <t>MST002072</t>
  </si>
  <si>
    <t>MST002076</t>
  </si>
  <si>
    <t xml:space="preserve">lapač tuku u provozní budovy </t>
  </si>
  <si>
    <t>Tukový odlučovač z kuchně</t>
  </si>
  <si>
    <t>321 / 1 CHČOV - olejová jímka</t>
  </si>
  <si>
    <t>ropnou fázi dokážeme odsadit sami</t>
  </si>
  <si>
    <t>CER002696</t>
  </si>
  <si>
    <t>CER002646</t>
  </si>
  <si>
    <t>321 / 1 CHČOV-jímka zaolejovaných vod</t>
  </si>
  <si>
    <t>betonová vyvložkována plechem, jednoplášťová</t>
  </si>
  <si>
    <t>CHČOV - jímka vyčištěných vod</t>
  </si>
  <si>
    <t>CER002697</t>
  </si>
  <si>
    <t>betonová podzemní krychlová</t>
  </si>
  <si>
    <t>CHČOV - akumulační jímka</t>
  </si>
  <si>
    <t>CER002698</t>
  </si>
  <si>
    <t>CER002647</t>
  </si>
  <si>
    <t>CER002648</t>
  </si>
  <si>
    <t>CER002650</t>
  </si>
  <si>
    <t>BČOV / nádrž vyčištěné vody</t>
  </si>
  <si>
    <t>CER002703</t>
  </si>
  <si>
    <t>CER002651</t>
  </si>
  <si>
    <t>CER002652</t>
  </si>
  <si>
    <t>LOU001149</t>
  </si>
  <si>
    <t>LOU001132</t>
  </si>
  <si>
    <t>LOU003935</t>
  </si>
  <si>
    <t>LOU001127</t>
  </si>
  <si>
    <t>LOU001130</t>
  </si>
  <si>
    <t>ORL - AS TOP</t>
  </si>
  <si>
    <t>LOU003395</t>
  </si>
  <si>
    <t>záchytná bezodtoková jímka - stáčecí kanál ŽC</t>
  </si>
  <si>
    <t>Parkoviště AC</t>
  </si>
  <si>
    <t>SED001935</t>
  </si>
  <si>
    <t>313/324</t>
  </si>
  <si>
    <t>SED001936</t>
  </si>
  <si>
    <t>Lapák hrubých nečistot (pískovač)</t>
  </si>
  <si>
    <t>přečerpávací stanice</t>
  </si>
  <si>
    <t>STR002792</t>
  </si>
  <si>
    <t>STR002793</t>
  </si>
  <si>
    <t>STR002309</t>
  </si>
  <si>
    <t>STR001579 (nádrž)</t>
  </si>
  <si>
    <t>STR001578 (nádrž)</t>
  </si>
  <si>
    <t>STR002962</t>
  </si>
  <si>
    <t>BČOV</t>
  </si>
  <si>
    <t>Plastová podzemní jímka</t>
  </si>
  <si>
    <t>čištění biologické čistírny odpadních vod odvoz kalů a návoz aktivního kalu</t>
  </si>
  <si>
    <t>KLO001364</t>
  </si>
  <si>
    <t>KLO001365</t>
  </si>
  <si>
    <t>KLO001366</t>
  </si>
  <si>
    <t>KLO000844 (nádrž obj.508)</t>
  </si>
  <si>
    <t>KLO001368</t>
  </si>
  <si>
    <t>KLO000498</t>
  </si>
  <si>
    <t xml:space="preserve">ORL - GSO/15-KB-10-100NS </t>
  </si>
  <si>
    <t>ORL - GSO/15-KB-10-100NS</t>
  </si>
  <si>
    <t xml:space="preserve">  - </t>
  </si>
  <si>
    <t>a - fibroil-výměna</t>
  </si>
  <si>
    <t>TRE004388</t>
  </si>
  <si>
    <t>TRE004390</t>
  </si>
  <si>
    <t>TRE004392</t>
  </si>
  <si>
    <t>TRE004393</t>
  </si>
  <si>
    <t>Nabídkové  položky jednotkových cen pro období 2022-2023</t>
  </si>
  <si>
    <t>ocelová krychlová</t>
  </si>
  <si>
    <t>Gravitační odlučovač RL</t>
  </si>
  <si>
    <t>betonová obdélníková</t>
  </si>
  <si>
    <t>odolejovač</t>
  </si>
  <si>
    <t>TRE003742</t>
  </si>
  <si>
    <t>kal.pole č.3</t>
  </si>
  <si>
    <t>A - koalescenční filtr-čištění; 4ks</t>
  </si>
  <si>
    <t>Filtrační vložky - nepožadujeme výměnu, máme vlastní</t>
  </si>
  <si>
    <t>Ano</t>
  </si>
  <si>
    <t>ORL - těleso odlučovače</t>
  </si>
  <si>
    <t>ocelová válcová nádrž</t>
  </si>
  <si>
    <r>
      <t xml:space="preserve">Nádrž klasifikovaná podle ČSN 750905 Zkoušení vodotěsnosti vodárenských a kanalizačních nádrží a zařazená pro účely </t>
    </r>
    <r>
      <rPr>
        <i/>
        <u val="single"/>
        <sz val="11"/>
        <color rgb="FFFF0000"/>
        <rFont val="Calibri"/>
        <family val="2"/>
      </rPr>
      <t>zkoušení vodotěsnosti do skupiny nádrží 4.5 c. odpadních vod s obsahem ropných látek</t>
    </r>
    <r>
      <rPr>
        <i/>
        <sz val="11"/>
        <color rgb="FFFF0000"/>
        <rFont val="Calibri"/>
        <family val="2"/>
      </rPr>
      <t>.</t>
    </r>
  </si>
  <si>
    <t>Příloha č. 3 ZD č.: 010/22/OCN  -   SPECIFIKACE ZAKÁZKY - ČIŠTĚNÍ VH DĚL A ZAŘÍZENÍ 2022 - 2023</t>
  </si>
  <si>
    <r>
      <t xml:space="preserve">VYPLŇUJTE  POUZE  SLOUPCE  </t>
    </r>
    <r>
      <rPr>
        <b/>
        <sz val="14"/>
        <color rgb="FFFF0000"/>
        <rFont val="Arial"/>
        <family val="2"/>
      </rPr>
      <t xml:space="preserve"> "POLOŽKOVÁ KALKULACE"</t>
    </r>
  </si>
  <si>
    <r>
      <t xml:space="preserve">ČIŠTĚNÍ VODOHOSPODÁŘSKÝCH DĚL A ZAŘÍZENÍ v ČEPRO, a.s. - </t>
    </r>
    <r>
      <rPr>
        <b/>
        <sz val="20"/>
        <color rgb="FFFF0000"/>
        <rFont val="Franklin Gothic Book"/>
        <family val="2"/>
      </rPr>
      <t>NABÍDKOVÁ CENA "C" CELKEM ZA OBDOBÍ 2022 - 2023</t>
    </r>
  </si>
  <si>
    <t>POLOŽKOVÁ KALKULACE - (v Kč,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</si>
</sst>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32">
    <font>
      <sz val="10"/>
      <name val="Arial"/>
      <family val="2"/>
    </font>
    <font>
      <sz val="10"/>
      <color theme="1"/>
      <name val="Franklin Gothic Book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u val="single"/>
      <sz val="1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1"/>
      <name val="Franklin Gothic Book"/>
      <family val="2"/>
    </font>
    <font>
      <b/>
      <vertAlign val="superscript"/>
      <sz val="10"/>
      <name val="Franklin Gothic Book"/>
      <family val="2"/>
    </font>
    <font>
      <b/>
      <sz val="14"/>
      <name val="Franklin Gothic Book"/>
      <family val="2"/>
    </font>
    <font>
      <b/>
      <sz val="12"/>
      <name val="Franklin Gothic Book"/>
      <family val="2"/>
    </font>
    <font>
      <b/>
      <sz val="14"/>
      <color theme="1"/>
      <name val="Franklin Gothic Book"/>
      <family val="2"/>
    </font>
    <font>
      <b/>
      <sz val="20"/>
      <name val="Franklin Gothic Book"/>
      <family val="2"/>
    </font>
    <font>
      <i/>
      <sz val="11"/>
      <color rgb="FFFF0000"/>
      <name val="Calibri"/>
      <family val="2"/>
    </font>
    <font>
      <i/>
      <u val="single"/>
      <sz val="11"/>
      <color rgb="FFFF0000"/>
      <name val="Calibri"/>
      <family val="2"/>
    </font>
    <font>
      <b/>
      <sz val="20"/>
      <color rgb="FFFF0000"/>
      <name val="Franklin Gothic Book"/>
      <family val="2"/>
    </font>
    <font>
      <b/>
      <sz val="24"/>
      <color rgb="FFC00000"/>
      <name val="Franklin Gothic Book"/>
      <family val="2"/>
    </font>
    <font>
      <b/>
      <sz val="12"/>
      <color rgb="FF002060"/>
      <name val="Franklin Gothic Book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Franklin Gothic Book"/>
      <family val="2"/>
    </font>
    <font>
      <b/>
      <sz val="16"/>
      <color rgb="FFFF0000"/>
      <name val="Franklin Gothic Book"/>
      <family val="2"/>
    </font>
    <font>
      <b/>
      <sz val="20"/>
      <color rgb="FF002060"/>
      <name val="Franklin Gothic Book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ck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 style="thick"/>
      <bottom style="thick"/>
    </border>
    <border>
      <left/>
      <right style="medium"/>
      <top/>
      <bottom/>
    </border>
    <border>
      <left style="thick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347">
    <xf numFmtId="0" fontId="0" fillId="0" borderId="0" xfId="0"/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23" applyFill="1" applyAlignment="1">
      <alignment vertical="center"/>
      <protection/>
    </xf>
    <xf numFmtId="0" fontId="11" fillId="2" borderId="4" xfId="23" applyFont="1" applyFill="1" applyBorder="1" applyAlignment="1">
      <alignment vertical="center" wrapText="1"/>
      <protection/>
    </xf>
    <xf numFmtId="0" fontId="11" fillId="2" borderId="4" xfId="23" applyFont="1" applyFill="1" applyBorder="1" applyAlignment="1">
      <alignment horizontal="center" vertical="center" wrapText="1"/>
      <protection/>
    </xf>
    <xf numFmtId="165" fontId="11" fillId="2" borderId="4" xfId="23" applyNumberFormat="1" applyFont="1" applyFill="1" applyBorder="1" applyAlignment="1">
      <alignment horizontal="center" vertical="center" wrapText="1"/>
      <protection/>
    </xf>
    <xf numFmtId="0" fontId="0" fillId="0" borderId="0" xfId="23" applyFill="1" applyBorder="1" applyAlignment="1">
      <alignment vertical="center"/>
      <protection/>
    </xf>
    <xf numFmtId="0" fontId="12" fillId="3" borderId="5" xfId="23" applyFont="1" applyFill="1" applyBorder="1" applyAlignment="1">
      <alignment horizontal="center" vertical="center" wrapText="1"/>
      <protection/>
    </xf>
    <xf numFmtId="0" fontId="12" fillId="3" borderId="6" xfId="23" applyFont="1" applyFill="1" applyBorder="1" applyAlignment="1">
      <alignment horizontal="center" vertical="center" wrapText="1"/>
      <protection/>
    </xf>
    <xf numFmtId="0" fontId="12" fillId="3" borderId="7" xfId="23" applyFont="1" applyFill="1" applyBorder="1" applyAlignment="1">
      <alignment horizontal="center" vertical="center" wrapText="1"/>
      <protection/>
    </xf>
    <xf numFmtId="0" fontId="11" fillId="4" borderId="8" xfId="23" applyFont="1" applyFill="1" applyBorder="1" applyAlignment="1" quotePrefix="1">
      <alignment vertical="center" wrapText="1"/>
      <protection/>
    </xf>
    <xf numFmtId="0" fontId="11" fillId="0" borderId="9" xfId="23" applyFont="1" applyFill="1" applyBorder="1" applyAlignment="1">
      <alignment horizontal="center" vertical="center" wrapText="1"/>
      <protection/>
    </xf>
    <xf numFmtId="165" fontId="11" fillId="0" borderId="10" xfId="23" applyNumberFormat="1" applyFont="1" applyFill="1" applyBorder="1" applyAlignment="1">
      <alignment horizontal="center" vertical="center" wrapText="1"/>
      <protection/>
    </xf>
    <xf numFmtId="0" fontId="11" fillId="4" borderId="1" xfId="23" applyFont="1" applyFill="1" applyBorder="1" applyAlignment="1" quotePrefix="1">
      <alignment vertical="center" wrapText="1"/>
      <protection/>
    </xf>
    <xf numFmtId="0" fontId="11" fillId="0" borderId="11" xfId="23" applyFont="1" applyBorder="1" applyAlignment="1">
      <alignment horizontal="center" vertical="center" wrapText="1"/>
      <protection/>
    </xf>
    <xf numFmtId="165" fontId="11" fillId="0" borderId="12" xfId="23" applyNumberFormat="1" applyFont="1" applyFill="1" applyBorder="1" applyAlignment="1">
      <alignment horizontal="center" vertical="center" wrapText="1"/>
      <protection/>
    </xf>
    <xf numFmtId="0" fontId="11" fillId="4" borderId="1" xfId="23" applyFont="1" applyFill="1" applyBorder="1" applyAlignment="1">
      <alignment vertical="center" wrapText="1"/>
      <protection/>
    </xf>
    <xf numFmtId="0" fontId="11" fillId="4" borderId="2" xfId="23" applyFont="1" applyFill="1" applyBorder="1" applyAlignment="1">
      <alignment vertical="center" wrapText="1"/>
      <protection/>
    </xf>
    <xf numFmtId="0" fontId="11" fillId="0" borderId="13" xfId="23" applyFont="1" applyBorder="1" applyAlignment="1">
      <alignment horizontal="center" vertical="center" wrapText="1"/>
      <protection/>
    </xf>
    <xf numFmtId="165" fontId="11" fillId="0" borderId="14" xfId="23" applyNumberFormat="1" applyFont="1" applyFill="1" applyBorder="1" applyAlignment="1">
      <alignment horizontal="center" vertical="center" wrapText="1"/>
      <protection/>
    </xf>
    <xf numFmtId="0" fontId="11" fillId="2" borderId="15" xfId="23" applyFont="1" applyFill="1" applyBorder="1" applyAlignment="1">
      <alignment vertical="center" wrapText="1"/>
      <protection/>
    </xf>
    <xf numFmtId="0" fontId="11" fillId="2" borderId="15" xfId="23" applyFont="1" applyFill="1" applyBorder="1" applyAlignment="1">
      <alignment horizontal="center" vertical="center" wrapText="1"/>
      <protection/>
    </xf>
    <xf numFmtId="165" fontId="11" fillId="2" borderId="15" xfId="23" applyNumberFormat="1" applyFont="1" applyFill="1" applyBorder="1" applyAlignment="1">
      <alignment horizontal="center" vertical="center" wrapText="1"/>
      <protection/>
    </xf>
    <xf numFmtId="0" fontId="12" fillId="3" borderId="2" xfId="23" applyFont="1" applyFill="1" applyBorder="1" applyAlignment="1">
      <alignment horizontal="center" vertical="center" wrapText="1"/>
      <protection/>
    </xf>
    <xf numFmtId="0" fontId="12" fillId="3" borderId="13" xfId="23" applyFont="1" applyFill="1" applyBorder="1" applyAlignment="1">
      <alignment horizontal="center" vertical="center" wrapText="1"/>
      <protection/>
    </xf>
    <xf numFmtId="0" fontId="12" fillId="3" borderId="14" xfId="23" applyFont="1" applyFill="1" applyBorder="1" applyAlignment="1">
      <alignment horizontal="center" vertical="center" wrapText="1"/>
      <protection/>
    </xf>
    <xf numFmtId="0" fontId="11" fillId="4" borderId="16" xfId="23" applyFont="1" applyFill="1" applyBorder="1" applyAlignment="1">
      <alignment vertical="center" wrapText="1"/>
      <protection/>
    </xf>
    <xf numFmtId="0" fontId="11" fillId="0" borderId="17" xfId="23" applyFont="1" applyBorder="1" applyAlignment="1">
      <alignment horizontal="center" vertical="center" wrapText="1"/>
      <protection/>
    </xf>
    <xf numFmtId="165" fontId="11" fillId="0" borderId="18" xfId="23" applyNumberFormat="1" applyFont="1" applyFill="1" applyBorder="1" applyAlignment="1">
      <alignment horizontal="center" vertical="center" wrapText="1"/>
      <protection/>
    </xf>
    <xf numFmtId="0" fontId="11" fillId="4" borderId="19" xfId="23" applyFont="1" applyFill="1" applyBorder="1" applyAlignment="1">
      <alignment vertical="center" wrapText="1"/>
      <protection/>
    </xf>
    <xf numFmtId="0" fontId="11" fillId="0" borderId="20" xfId="23" applyFont="1" applyBorder="1" applyAlignment="1">
      <alignment horizontal="center" vertical="center" wrapText="1"/>
      <protection/>
    </xf>
    <xf numFmtId="165" fontId="11" fillId="0" borderId="21" xfId="23" applyNumberFormat="1" applyFont="1" applyFill="1" applyBorder="1" applyAlignment="1">
      <alignment horizontal="center" vertical="center" wrapText="1"/>
      <protection/>
    </xf>
    <xf numFmtId="0" fontId="0" fillId="0" borderId="0" xfId="23" applyFill="1" applyAlignment="1">
      <alignment vertical="center" wrapText="1"/>
      <protection/>
    </xf>
    <xf numFmtId="0" fontId="16" fillId="5" borderId="2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/>
    </xf>
    <xf numFmtId="0" fontId="14" fillId="0" borderId="25" xfId="0" applyFont="1" applyFill="1" applyBorder="1" applyAlignment="1" applyProtection="1">
      <alignment horizontal="left" vertical="top" wrapText="1"/>
      <protection/>
    </xf>
    <xf numFmtId="0" fontId="14" fillId="0" borderId="27" xfId="0" applyFont="1" applyFill="1" applyBorder="1" applyAlignment="1">
      <alignment horizontal="left" vertical="top"/>
    </xf>
    <xf numFmtId="0" fontId="14" fillId="0" borderId="28" xfId="0" applyFont="1" applyFill="1" applyBorder="1" applyAlignment="1">
      <alignment horizontal="left" vertical="top"/>
    </xf>
    <xf numFmtId="0" fontId="15" fillId="3" borderId="1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4" fillId="0" borderId="30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165" fontId="15" fillId="5" borderId="31" xfId="0" applyNumberFormat="1" applyFont="1" applyFill="1" applyBorder="1" applyAlignment="1">
      <alignment horizontal="center" vertical="center"/>
    </xf>
    <xf numFmtId="165" fontId="19" fillId="5" borderId="31" xfId="0" applyNumberFormat="1" applyFont="1" applyFill="1" applyBorder="1" applyAlignment="1">
      <alignment horizontal="center" vertical="center"/>
    </xf>
    <xf numFmtId="165" fontId="19" fillId="5" borderId="22" xfId="0" applyNumberFormat="1" applyFont="1" applyFill="1" applyBorder="1" applyAlignment="1">
      <alignment horizontal="center" vertical="center"/>
    </xf>
    <xf numFmtId="165" fontId="15" fillId="5" borderId="22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left" vertical="top"/>
    </xf>
    <xf numFmtId="165" fontId="14" fillId="0" borderId="9" xfId="0" applyNumberFormat="1" applyFont="1" applyBorder="1" applyAlignment="1" quotePrefix="1">
      <alignment horizontal="center" vertical="center"/>
    </xf>
    <xf numFmtId="165" fontId="14" fillId="0" borderId="11" xfId="0" applyNumberFormat="1" applyFont="1" applyBorder="1" applyAlignment="1" quotePrefix="1">
      <alignment horizontal="center" vertical="center"/>
    </xf>
    <xf numFmtId="165" fontId="14" fillId="0" borderId="13" xfId="0" applyNumberFormat="1" applyFont="1" applyBorder="1" applyAlignment="1" quotePrefix="1">
      <alignment horizontal="center" vertical="center"/>
    </xf>
    <xf numFmtId="165" fontId="14" fillId="3" borderId="22" xfId="0" applyNumberFormat="1" applyFont="1" applyFill="1" applyBorder="1" applyAlignment="1">
      <alignment horizontal="center" vertical="center"/>
    </xf>
    <xf numFmtId="165" fontId="14" fillId="3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 quotePrefix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 quotePrefix="1">
      <alignment horizontal="center" vertical="center"/>
    </xf>
    <xf numFmtId="165" fontId="14" fillId="0" borderId="18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ont="1"/>
    <xf numFmtId="165" fontId="14" fillId="0" borderId="11" xfId="0" applyNumberFormat="1" applyFont="1" applyFill="1" applyBorder="1" applyAlignment="1" quotePrefix="1">
      <alignment horizontal="center" vertical="center"/>
    </xf>
    <xf numFmtId="165" fontId="14" fillId="3" borderId="34" xfId="0" applyNumberFormat="1" applyFont="1" applyFill="1" applyBorder="1" applyAlignment="1">
      <alignment horizontal="center" vertical="center"/>
    </xf>
    <xf numFmtId="165" fontId="14" fillId="3" borderId="3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3" fontId="20" fillId="5" borderId="35" xfId="0" applyNumberFormat="1" applyFont="1" applyFill="1" applyBorder="1" applyAlignment="1">
      <alignment horizontal="center" vertical="center" wrapText="1"/>
    </xf>
    <xf numFmtId="3" fontId="20" fillId="5" borderId="15" xfId="0" applyNumberFormat="1" applyFont="1" applyFill="1" applyBorder="1" applyAlignment="1">
      <alignment horizontal="center" vertical="center" wrapText="1"/>
    </xf>
    <xf numFmtId="3" fontId="20" fillId="5" borderId="24" xfId="0" applyNumberFormat="1" applyFont="1" applyFill="1" applyBorder="1" applyAlignment="1">
      <alignment horizontal="center" vertical="center" wrapText="1"/>
    </xf>
    <xf numFmtId="0" fontId="10" fillId="5" borderId="35" xfId="23" applyFont="1" applyFill="1" applyBorder="1" applyAlignment="1">
      <alignment horizontal="center" vertical="center" wrapText="1"/>
      <protection/>
    </xf>
    <xf numFmtId="0" fontId="10" fillId="5" borderId="15" xfId="23" applyFont="1" applyFill="1" applyBorder="1" applyAlignment="1">
      <alignment horizontal="center" vertical="center" wrapText="1"/>
      <protection/>
    </xf>
    <xf numFmtId="0" fontId="10" fillId="5" borderId="24" xfId="23" applyFont="1" applyFill="1" applyBorder="1" applyAlignment="1">
      <alignment horizontal="center" vertical="center" wrapText="1"/>
      <protection/>
    </xf>
    <xf numFmtId="0" fontId="10" fillId="3" borderId="39" xfId="23" applyFont="1" applyFill="1" applyBorder="1" applyAlignment="1">
      <alignment horizontal="center" vertical="center"/>
      <protection/>
    </xf>
    <xf numFmtId="0" fontId="10" fillId="3" borderId="40" xfId="23" applyFont="1" applyFill="1" applyBorder="1" applyAlignment="1">
      <alignment horizontal="center" vertical="center"/>
      <protection/>
    </xf>
    <xf numFmtId="0" fontId="10" fillId="3" borderId="41" xfId="23" applyFont="1" applyFill="1" applyBorder="1" applyAlignment="1">
      <alignment horizontal="center" vertical="center"/>
      <protection/>
    </xf>
    <xf numFmtId="0" fontId="0" fillId="0" borderId="4" xfId="23" applyFont="1" applyFill="1" applyBorder="1" applyAlignment="1">
      <alignment horizontal="left" vertical="top" wrapText="1"/>
      <protection/>
    </xf>
    <xf numFmtId="0" fontId="7" fillId="0" borderId="30" xfId="0" applyFont="1" applyBorder="1" applyAlignment="1">
      <alignment horizontal="left" vertical="center" wrapText="1" indent="4"/>
    </xf>
    <xf numFmtId="0" fontId="7" fillId="0" borderId="42" xfId="0" applyFont="1" applyBorder="1" applyAlignment="1">
      <alignment horizontal="left" vertical="center" wrapText="1" indent="4"/>
    </xf>
    <xf numFmtId="0" fontId="7" fillId="0" borderId="43" xfId="0" applyFont="1" applyBorder="1" applyAlignment="1">
      <alignment horizontal="left" vertical="center" wrapText="1" indent="4"/>
    </xf>
    <xf numFmtId="0" fontId="4" fillId="0" borderId="30" xfId="0" applyFont="1" applyBorder="1" applyAlignment="1">
      <alignment horizontal="left" vertical="center" wrapText="1" indent="2"/>
    </xf>
    <xf numFmtId="0" fontId="4" fillId="0" borderId="42" xfId="0" applyFont="1" applyBorder="1" applyAlignment="1">
      <alignment horizontal="left" vertical="center" wrapText="1" indent="2"/>
    </xf>
    <xf numFmtId="0" fontId="4" fillId="0" borderId="43" xfId="0" applyFont="1" applyBorder="1" applyAlignment="1">
      <alignment horizontal="left" vertical="center" wrapText="1" indent="2"/>
    </xf>
    <xf numFmtId="0" fontId="4" fillId="0" borderId="44" xfId="0" applyFont="1" applyBorder="1" applyAlignment="1">
      <alignment horizontal="left" vertical="center" wrapText="1" indent="2"/>
    </xf>
    <xf numFmtId="0" fontId="4" fillId="0" borderId="26" xfId="0" applyFont="1" applyBorder="1" applyAlignment="1">
      <alignment horizontal="left" vertical="center" wrapText="1" indent="2"/>
    </xf>
    <xf numFmtId="0" fontId="4" fillId="0" borderId="45" xfId="0" applyFont="1" applyBorder="1" applyAlignment="1">
      <alignment horizontal="left" vertical="center" wrapText="1" indent="2"/>
    </xf>
    <xf numFmtId="0" fontId="5" fillId="5" borderId="16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left" vertical="center" wrapText="1" indent="4"/>
    </xf>
    <xf numFmtId="0" fontId="22" fillId="0" borderId="42" xfId="0" applyFont="1" applyBorder="1" applyAlignment="1">
      <alignment horizontal="left" vertical="center" wrapText="1" indent="4"/>
    </xf>
    <xf numFmtId="0" fontId="22" fillId="0" borderId="43" xfId="0" applyFont="1" applyBorder="1" applyAlignment="1">
      <alignment horizontal="left" vertical="center" wrapText="1" indent="4"/>
    </xf>
    <xf numFmtId="0" fontId="4" fillId="0" borderId="51" xfId="0" applyFont="1" applyBorder="1" applyAlignment="1">
      <alignment horizontal="left" vertical="center" wrapText="1" indent="2"/>
    </xf>
    <xf numFmtId="0" fontId="4" fillId="0" borderId="52" xfId="0" applyFont="1" applyBorder="1" applyAlignment="1">
      <alignment horizontal="left" vertical="center" wrapText="1" indent="2"/>
    </xf>
    <xf numFmtId="0" fontId="4" fillId="0" borderId="53" xfId="0" applyFont="1" applyBorder="1" applyAlignment="1">
      <alignment horizontal="left" vertical="center" wrapText="1" indent="2"/>
    </xf>
    <xf numFmtId="0" fontId="25" fillId="5" borderId="54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25" fillId="5" borderId="50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8" fillId="8" borderId="55" xfId="0" applyFont="1" applyFill="1" applyBorder="1" applyAlignment="1">
      <alignment horizontal="center" vertical="center" wrapText="1"/>
    </xf>
    <xf numFmtId="0" fontId="18" fillId="8" borderId="56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165" fontId="19" fillId="5" borderId="5" xfId="0" applyNumberFormat="1" applyFont="1" applyFill="1" applyBorder="1" applyAlignment="1">
      <alignment horizontal="center" vertical="center"/>
    </xf>
    <xf numFmtId="165" fontId="19" fillId="5" borderId="6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27" fillId="9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59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4" fillId="0" borderId="4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4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 quotePrefix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14" fillId="0" borderId="1" xfId="0" applyNumberFormat="1" applyFont="1" applyFill="1" applyBorder="1" applyAlignment="1" quotePrefix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165" fontId="14" fillId="0" borderId="30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horizontal="left" vertical="center" wrapText="1"/>
    </xf>
    <xf numFmtId="1" fontId="14" fillId="0" borderId="17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left" vertical="center"/>
    </xf>
    <xf numFmtId="165" fontId="14" fillId="0" borderId="46" xfId="0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165" fontId="19" fillId="5" borderId="55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/>
    </xf>
    <xf numFmtId="165" fontId="14" fillId="0" borderId="25" xfId="0" applyNumberFormat="1" applyFont="1" applyBorder="1" applyAlignment="1" quotePrefix="1">
      <alignment horizontal="center" vertical="center"/>
    </xf>
    <xf numFmtId="165" fontId="14" fillId="0" borderId="44" xfId="0" applyNumberFormat="1" applyFont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  <protection/>
    </xf>
    <xf numFmtId="0" fontId="14" fillId="0" borderId="4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5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67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165" fontId="14" fillId="0" borderId="51" xfId="0" applyNumberFormat="1" applyFont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4" fillId="10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14" fillId="0" borderId="45" xfId="0" applyFont="1" applyFill="1" applyBorder="1" applyAlignment="1">
      <alignment horizontal="center" vertical="top"/>
    </xf>
    <xf numFmtId="0" fontId="14" fillId="0" borderId="4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14" fontId="14" fillId="0" borderId="45" xfId="0" applyNumberFormat="1" applyFont="1" applyFill="1" applyBorder="1" applyAlignment="1">
      <alignment horizontal="center" vertical="center"/>
    </xf>
    <xf numFmtId="14" fontId="14" fillId="0" borderId="43" xfId="0" applyNumberFormat="1" applyFont="1" applyFill="1" applyBorder="1" applyAlignment="1">
      <alignment horizontal="center" vertical="center"/>
    </xf>
    <xf numFmtId="14" fontId="14" fillId="0" borderId="42" xfId="0" applyNumberFormat="1" applyFont="1" applyFill="1" applyBorder="1" applyAlignment="1">
      <alignment horizontal="center" vertical="center"/>
    </xf>
    <xf numFmtId="14" fontId="14" fillId="0" borderId="48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25" xfId="0" applyFont="1" applyFill="1" applyBorder="1" applyAlignment="1">
      <alignment horizontal="center" vertical="top"/>
    </xf>
    <xf numFmtId="0" fontId="14" fillId="0" borderId="4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top" wrapText="1"/>
    </xf>
    <xf numFmtId="3" fontId="14" fillId="0" borderId="44" xfId="0" applyNumberFormat="1" applyFont="1" applyFill="1" applyBorder="1" applyAlignment="1">
      <alignment horizontal="center" vertical="top" wrapText="1"/>
    </xf>
    <xf numFmtId="1" fontId="14" fillId="0" borderId="25" xfId="0" applyNumberFormat="1" applyFont="1" applyFill="1" applyBorder="1" applyAlignment="1">
      <alignment horizontal="center" vertical="center" wrapText="1"/>
    </xf>
    <xf numFmtId="3" fontId="14" fillId="0" borderId="44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3" fontId="14" fillId="0" borderId="46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1" fontId="14" fillId="0" borderId="66" xfId="0" applyNumberFormat="1" applyFont="1" applyFill="1" applyBorder="1" applyAlignment="1">
      <alignment horizontal="center" vertical="center" wrapText="1"/>
    </xf>
    <xf numFmtId="3" fontId="14" fillId="0" borderId="70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9" fillId="9" borderId="5" xfId="0" applyFont="1" applyFill="1" applyBorder="1" applyAlignment="1" quotePrefix="1">
      <alignment horizontal="center" vertical="center" wrapText="1"/>
    </xf>
    <xf numFmtId="0" fontId="29" fillId="9" borderId="6" xfId="0" applyFont="1" applyFill="1" applyBorder="1" applyAlignment="1" quotePrefix="1">
      <alignment horizontal="center" vertical="center" wrapText="1"/>
    </xf>
    <xf numFmtId="0" fontId="29" fillId="9" borderId="7" xfId="0" applyFont="1" applyFill="1" applyBorder="1" applyAlignment="1" quotePrefix="1">
      <alignment horizontal="center" vertical="center" wrapText="1"/>
    </xf>
    <xf numFmtId="165" fontId="19" fillId="5" borderId="23" xfId="0" applyNumberFormat="1" applyFont="1" applyFill="1" applyBorder="1" applyAlignment="1">
      <alignment horizontal="center" vertical="center"/>
    </xf>
    <xf numFmtId="165" fontId="30" fillId="11" borderId="22" xfId="0" applyNumberFormat="1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Čárka 2 3" xfId="21"/>
    <cellStyle name="Čárka 2 2" xfId="22"/>
    <cellStyle name="Normální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</sheetPr>
  <dimension ref="A1:AC109"/>
  <sheetViews>
    <sheetView tabSelected="1" zoomScale="80" zoomScaleNormal="80" zoomScaleSheetLayoutView="100" workbookViewId="0" topLeftCell="O1">
      <pane ySplit="4" topLeftCell="A5" activePane="bottomLeft" state="frozen"/>
      <selection pane="topLeft" activeCell="B1" sqref="B1"/>
      <selection pane="bottomLeft" activeCell="Y14" sqref="Y14"/>
    </sheetView>
  </sheetViews>
  <sheetFormatPr defaultColWidth="9.140625" defaultRowHeight="12.75"/>
  <cols>
    <col min="1" max="1" width="2.7109375" style="0" customWidth="1"/>
    <col min="2" max="2" width="16.8515625" style="0" customWidth="1"/>
    <col min="3" max="3" width="11.57421875" style="0" customWidth="1"/>
    <col min="4" max="4" width="17.28125" style="0" customWidth="1"/>
    <col min="5" max="5" width="24.7109375" style="0" customWidth="1"/>
    <col min="6" max="6" width="14.140625" style="1" customWidth="1"/>
    <col min="7" max="7" width="7.57421875" style="340" customWidth="1"/>
    <col min="8" max="8" width="11.00390625" style="291" customWidth="1"/>
    <col min="9" max="10" width="6.7109375" style="291" customWidth="1"/>
    <col min="11" max="11" width="32.140625" style="5" customWidth="1"/>
    <col min="12" max="12" width="9.8515625" style="315" customWidth="1"/>
    <col min="13" max="13" width="8.00390625" style="315" customWidth="1"/>
    <col min="14" max="14" width="8.140625" style="291" customWidth="1"/>
    <col min="15" max="15" width="37.140625" style="0" customWidth="1"/>
    <col min="16" max="16" width="12.28125" style="0" customWidth="1"/>
    <col min="17" max="17" width="3.57421875" style="0" hidden="1" customWidth="1"/>
    <col min="18" max="18" width="13.421875" style="0" customWidth="1"/>
    <col min="19" max="19" width="14.57421875" style="0" customWidth="1"/>
    <col min="20" max="20" width="14.140625" style="291" customWidth="1"/>
    <col min="21" max="21" width="50.57421875" style="0" customWidth="1"/>
    <col min="22" max="27" width="21.7109375" style="0" customWidth="1"/>
    <col min="28" max="29" width="29.7109375" style="0" customWidth="1"/>
  </cols>
  <sheetData>
    <row r="1" spans="2:29" ht="47.25" customHeight="1" thickBot="1">
      <c r="B1" s="144" t="s">
        <v>375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  <c r="V1" s="346" t="s">
        <v>378</v>
      </c>
      <c r="W1" s="346"/>
      <c r="X1" s="346"/>
      <c r="Y1" s="346"/>
      <c r="Z1" s="346"/>
      <c r="AA1" s="346"/>
      <c r="AB1" s="153" t="s">
        <v>234</v>
      </c>
      <c r="AC1" s="154" t="s">
        <v>235</v>
      </c>
    </row>
    <row r="2" spans="2:29" ht="12.75" customHeight="1" thickBot="1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46"/>
      <c r="W2" s="346"/>
      <c r="X2" s="346"/>
      <c r="Y2" s="346"/>
      <c r="Z2" s="346"/>
      <c r="AA2" s="346"/>
      <c r="AB2" s="153"/>
      <c r="AC2" s="155"/>
    </row>
    <row r="3" spans="2:29" ht="31.5" customHeight="1" thickBot="1">
      <c r="B3" s="150" t="s">
        <v>15</v>
      </c>
      <c r="C3" s="151"/>
      <c r="D3" s="151"/>
      <c r="E3" s="151"/>
      <c r="F3" s="151"/>
      <c r="G3" s="151"/>
      <c r="H3" s="151"/>
      <c r="I3" s="151"/>
      <c r="J3" s="151"/>
      <c r="K3" s="152"/>
      <c r="L3" s="150" t="s">
        <v>202</v>
      </c>
      <c r="M3" s="151"/>
      <c r="N3" s="151"/>
      <c r="O3" s="151"/>
      <c r="P3" s="151"/>
      <c r="Q3" s="151"/>
      <c r="R3" s="152"/>
      <c r="S3" s="150" t="s">
        <v>145</v>
      </c>
      <c r="T3" s="152"/>
      <c r="U3" s="47" t="s">
        <v>86</v>
      </c>
      <c r="V3" s="346"/>
      <c r="W3" s="346"/>
      <c r="X3" s="346"/>
      <c r="Y3" s="346"/>
      <c r="Z3" s="346"/>
      <c r="AA3" s="346"/>
      <c r="AB3" s="153"/>
      <c r="AC3" s="155"/>
    </row>
    <row r="4" spans="2:29" s="3" customFormat="1" ht="81" customHeight="1" thickBot="1">
      <c r="B4" s="48" t="s">
        <v>11</v>
      </c>
      <c r="C4" s="49" t="s">
        <v>77</v>
      </c>
      <c r="D4" s="49" t="s">
        <v>236</v>
      </c>
      <c r="E4" s="49" t="s">
        <v>78</v>
      </c>
      <c r="F4" s="50" t="s">
        <v>13</v>
      </c>
      <c r="G4" s="51" t="s">
        <v>12</v>
      </c>
      <c r="H4" s="49" t="s">
        <v>201</v>
      </c>
      <c r="I4" s="49" t="s">
        <v>160</v>
      </c>
      <c r="J4" s="49" t="s">
        <v>161</v>
      </c>
      <c r="K4" s="52" t="s">
        <v>107</v>
      </c>
      <c r="L4" s="49" t="s">
        <v>80</v>
      </c>
      <c r="M4" s="49" t="s">
        <v>142</v>
      </c>
      <c r="N4" s="49" t="s">
        <v>79</v>
      </c>
      <c r="O4" s="49" t="s">
        <v>162</v>
      </c>
      <c r="P4" s="49" t="s">
        <v>81</v>
      </c>
      <c r="Q4" s="60" t="s">
        <v>143</v>
      </c>
      <c r="R4" s="61" t="s">
        <v>203</v>
      </c>
      <c r="S4" s="48" t="s">
        <v>146</v>
      </c>
      <c r="T4" s="52" t="s">
        <v>188</v>
      </c>
      <c r="U4" s="53" t="s">
        <v>87</v>
      </c>
      <c r="V4" s="341" t="s">
        <v>217</v>
      </c>
      <c r="W4" s="342" t="s">
        <v>197</v>
      </c>
      <c r="X4" s="342" t="s">
        <v>198</v>
      </c>
      <c r="Y4" s="342" t="s">
        <v>199</v>
      </c>
      <c r="Z4" s="342" t="s">
        <v>176</v>
      </c>
      <c r="AA4" s="343" t="s">
        <v>200</v>
      </c>
      <c r="AB4" s="153"/>
      <c r="AC4" s="156"/>
    </row>
    <row r="5" spans="2:29" s="2" customFormat="1" ht="14.1" customHeight="1" thickBot="1">
      <c r="B5" s="77" t="s">
        <v>0</v>
      </c>
      <c r="C5" s="54">
        <v>350</v>
      </c>
      <c r="D5" s="54" t="s">
        <v>237</v>
      </c>
      <c r="E5" s="54" t="s">
        <v>16</v>
      </c>
      <c r="F5" s="54" t="s">
        <v>130</v>
      </c>
      <c r="G5" s="316">
        <v>1970</v>
      </c>
      <c r="H5" s="317">
        <v>100</v>
      </c>
      <c r="I5" s="317">
        <v>20</v>
      </c>
      <c r="J5" s="317">
        <v>10</v>
      </c>
      <c r="K5" s="55" t="s">
        <v>141</v>
      </c>
      <c r="L5" s="292" t="s">
        <v>85</v>
      </c>
      <c r="M5" s="292">
        <v>2017</v>
      </c>
      <c r="N5" s="292" t="s">
        <v>83</v>
      </c>
      <c r="O5" s="54" t="s">
        <v>82</v>
      </c>
      <c r="P5" s="57">
        <v>2022</v>
      </c>
      <c r="Q5" s="56" t="s">
        <v>88</v>
      </c>
      <c r="R5" s="59" t="s">
        <v>204</v>
      </c>
      <c r="S5" s="78" t="s">
        <v>147</v>
      </c>
      <c r="T5" s="276">
        <v>2017</v>
      </c>
      <c r="U5" s="58"/>
      <c r="V5" s="62"/>
      <c r="W5" s="63"/>
      <c r="X5" s="63"/>
      <c r="Y5" s="79" t="s">
        <v>256</v>
      </c>
      <c r="Z5" s="63"/>
      <c r="AA5" s="70"/>
      <c r="AB5" s="82">
        <f aca="true" t="shared" si="0" ref="AB5:AB17">SUM(V5:AA5)</f>
        <v>0</v>
      </c>
      <c r="AC5" s="82">
        <f>AB5</f>
        <v>0</v>
      </c>
    </row>
    <row r="6" spans="1:29" s="2" customFormat="1" ht="14.1" customHeight="1" thickBot="1">
      <c r="A6" s="165"/>
      <c r="B6" s="166" t="s">
        <v>0</v>
      </c>
      <c r="C6" s="167">
        <v>350</v>
      </c>
      <c r="D6" s="167" t="s">
        <v>238</v>
      </c>
      <c r="E6" s="167" t="s">
        <v>16</v>
      </c>
      <c r="F6" s="167" t="s">
        <v>130</v>
      </c>
      <c r="G6" s="318">
        <v>1970</v>
      </c>
      <c r="H6" s="319">
        <v>100</v>
      </c>
      <c r="I6" s="319">
        <v>20</v>
      </c>
      <c r="J6" s="319">
        <v>10</v>
      </c>
      <c r="K6" s="168" t="s">
        <v>141</v>
      </c>
      <c r="L6" s="93" t="s">
        <v>85</v>
      </c>
      <c r="M6" s="93">
        <v>2017</v>
      </c>
      <c r="N6" s="93" t="s">
        <v>83</v>
      </c>
      <c r="O6" s="170" t="s">
        <v>82</v>
      </c>
      <c r="P6" s="171">
        <v>2022</v>
      </c>
      <c r="Q6" s="172" t="s">
        <v>88</v>
      </c>
      <c r="R6" s="173" t="s">
        <v>204</v>
      </c>
      <c r="S6" s="174" t="s">
        <v>147</v>
      </c>
      <c r="T6" s="277">
        <v>2017</v>
      </c>
      <c r="U6" s="175"/>
      <c r="V6" s="65"/>
      <c r="W6" s="66"/>
      <c r="X6" s="66"/>
      <c r="Y6" s="80" t="s">
        <v>256</v>
      </c>
      <c r="Z6" s="66"/>
      <c r="AA6" s="71"/>
      <c r="AB6" s="82">
        <f t="shared" si="0"/>
        <v>0</v>
      </c>
      <c r="AC6" s="82">
        <f aca="true" t="shared" si="1" ref="AC6:AC10">AB6</f>
        <v>0</v>
      </c>
    </row>
    <row r="7" spans="1:29" s="2" customFormat="1" ht="14.1" customHeight="1" thickBot="1">
      <c r="A7" s="165"/>
      <c r="B7" s="166" t="s">
        <v>0</v>
      </c>
      <c r="C7" s="167">
        <v>350</v>
      </c>
      <c r="D7" s="167" t="s">
        <v>239</v>
      </c>
      <c r="E7" s="167" t="s">
        <v>16</v>
      </c>
      <c r="F7" s="167" t="s">
        <v>133</v>
      </c>
      <c r="G7" s="318">
        <v>1970</v>
      </c>
      <c r="H7" s="319">
        <v>100</v>
      </c>
      <c r="I7" s="319">
        <v>5</v>
      </c>
      <c r="J7" s="319">
        <v>0</v>
      </c>
      <c r="K7" s="176" t="s">
        <v>141</v>
      </c>
      <c r="L7" s="93" t="s">
        <v>85</v>
      </c>
      <c r="M7" s="93">
        <v>2017</v>
      </c>
      <c r="N7" s="93" t="s">
        <v>82</v>
      </c>
      <c r="O7" s="170" t="s">
        <v>82</v>
      </c>
      <c r="P7" s="171">
        <v>2022</v>
      </c>
      <c r="Q7" s="172" t="s">
        <v>88</v>
      </c>
      <c r="R7" s="173" t="s">
        <v>204</v>
      </c>
      <c r="S7" s="174" t="s">
        <v>147</v>
      </c>
      <c r="T7" s="277">
        <v>2017</v>
      </c>
      <c r="U7" s="175"/>
      <c r="V7" s="65"/>
      <c r="W7" s="66"/>
      <c r="X7" s="66"/>
      <c r="Y7" s="80" t="s">
        <v>256</v>
      </c>
      <c r="Z7" s="66"/>
      <c r="AA7" s="71"/>
      <c r="AB7" s="82">
        <f t="shared" si="0"/>
        <v>0</v>
      </c>
      <c r="AC7" s="82">
        <f t="shared" si="1"/>
        <v>0</v>
      </c>
    </row>
    <row r="8" spans="1:29" s="2" customFormat="1" ht="13.5" customHeight="1" thickBot="1">
      <c r="A8" s="165"/>
      <c r="B8" s="177" t="s">
        <v>0</v>
      </c>
      <c r="C8" s="170">
        <v>320</v>
      </c>
      <c r="D8" s="170" t="s">
        <v>358</v>
      </c>
      <c r="E8" s="170" t="s">
        <v>242</v>
      </c>
      <c r="F8" s="167" t="s">
        <v>129</v>
      </c>
      <c r="G8" s="320">
        <v>1991</v>
      </c>
      <c r="H8" s="321">
        <v>22</v>
      </c>
      <c r="I8" s="321">
        <v>2</v>
      </c>
      <c r="J8" s="321">
        <v>2</v>
      </c>
      <c r="K8" s="168" t="s">
        <v>17</v>
      </c>
      <c r="L8" s="293" t="s">
        <v>85</v>
      </c>
      <c r="M8" s="93">
        <v>2018</v>
      </c>
      <c r="N8" s="93" t="s">
        <v>82</v>
      </c>
      <c r="O8" s="170" t="s">
        <v>82</v>
      </c>
      <c r="P8" s="171">
        <v>2023</v>
      </c>
      <c r="Q8" s="172" t="s">
        <v>88</v>
      </c>
      <c r="R8" s="173" t="s">
        <v>204</v>
      </c>
      <c r="S8" s="174" t="s">
        <v>147</v>
      </c>
      <c r="T8" s="277">
        <v>2018</v>
      </c>
      <c r="U8" s="175" t="s">
        <v>243</v>
      </c>
      <c r="V8" s="65"/>
      <c r="W8" s="66"/>
      <c r="X8" s="66"/>
      <c r="Y8" s="80" t="s">
        <v>256</v>
      </c>
      <c r="Z8" s="66"/>
      <c r="AA8" s="71"/>
      <c r="AB8" s="82">
        <f t="shared" si="0"/>
        <v>0</v>
      </c>
      <c r="AC8" s="82">
        <f t="shared" si="1"/>
        <v>0</v>
      </c>
    </row>
    <row r="9" spans="1:29" s="2" customFormat="1" ht="14.1" customHeight="1" thickBot="1">
      <c r="A9" s="165"/>
      <c r="B9" s="177" t="s">
        <v>0</v>
      </c>
      <c r="C9" s="170">
        <v>320</v>
      </c>
      <c r="D9" s="170" t="s">
        <v>367</v>
      </c>
      <c r="E9" s="170" t="s">
        <v>368</v>
      </c>
      <c r="F9" s="167" t="s">
        <v>129</v>
      </c>
      <c r="G9" s="320">
        <v>1991</v>
      </c>
      <c r="H9" s="321">
        <v>22</v>
      </c>
      <c r="I9" s="321">
        <v>1</v>
      </c>
      <c r="J9" s="321">
        <v>2</v>
      </c>
      <c r="K9" s="168" t="s">
        <v>17</v>
      </c>
      <c r="L9" s="293" t="s">
        <v>85</v>
      </c>
      <c r="M9" s="93">
        <v>2018</v>
      </c>
      <c r="N9" s="93" t="s">
        <v>82</v>
      </c>
      <c r="O9" s="170" t="s">
        <v>82</v>
      </c>
      <c r="P9" s="171">
        <v>2022</v>
      </c>
      <c r="Q9" s="172" t="s">
        <v>88</v>
      </c>
      <c r="R9" s="173" t="s">
        <v>204</v>
      </c>
      <c r="S9" s="174" t="s">
        <v>147</v>
      </c>
      <c r="T9" s="277">
        <v>2018</v>
      </c>
      <c r="U9" s="175"/>
      <c r="V9" s="65"/>
      <c r="W9" s="66"/>
      <c r="X9" s="66"/>
      <c r="Y9" s="80" t="s">
        <v>256</v>
      </c>
      <c r="Z9" s="66"/>
      <c r="AA9" s="71"/>
      <c r="AB9" s="82">
        <f t="shared" si="0"/>
        <v>0</v>
      </c>
      <c r="AC9" s="82">
        <f t="shared" si="1"/>
        <v>0</v>
      </c>
    </row>
    <row r="10" spans="1:29" s="15" customFormat="1" ht="14.1" customHeight="1" thickBot="1">
      <c r="A10" s="165"/>
      <c r="B10" s="177" t="s">
        <v>0</v>
      </c>
      <c r="C10" s="170">
        <v>320</v>
      </c>
      <c r="D10" s="170" t="s">
        <v>359</v>
      </c>
      <c r="E10" s="170" t="s">
        <v>246</v>
      </c>
      <c r="F10" s="167" t="s">
        <v>131</v>
      </c>
      <c r="G10" s="320">
        <v>1966</v>
      </c>
      <c r="H10" s="321">
        <v>24</v>
      </c>
      <c r="I10" s="321">
        <v>5</v>
      </c>
      <c r="J10" s="321">
        <v>5</v>
      </c>
      <c r="K10" s="168" t="s">
        <v>247</v>
      </c>
      <c r="L10" s="293" t="s">
        <v>85</v>
      </c>
      <c r="M10" s="93">
        <v>2018</v>
      </c>
      <c r="N10" s="93" t="s">
        <v>83</v>
      </c>
      <c r="O10" s="170" t="s">
        <v>82</v>
      </c>
      <c r="P10" s="171">
        <v>2023</v>
      </c>
      <c r="Q10" s="172"/>
      <c r="R10" s="173" t="s">
        <v>204</v>
      </c>
      <c r="S10" s="174" t="s">
        <v>148</v>
      </c>
      <c r="T10" s="277"/>
      <c r="U10" s="175"/>
      <c r="V10" s="65"/>
      <c r="W10" s="66"/>
      <c r="X10" s="66"/>
      <c r="Y10" s="80" t="s">
        <v>256</v>
      </c>
      <c r="Z10" s="66"/>
      <c r="AA10" s="71"/>
      <c r="AB10" s="82">
        <f t="shared" si="0"/>
        <v>0</v>
      </c>
      <c r="AC10" s="82">
        <f t="shared" si="1"/>
        <v>0</v>
      </c>
    </row>
    <row r="11" spans="1:29" s="2" customFormat="1" ht="28.5" customHeight="1" thickBot="1">
      <c r="A11" s="178"/>
      <c r="B11" s="177" t="s">
        <v>0</v>
      </c>
      <c r="C11" s="170">
        <v>320</v>
      </c>
      <c r="D11" s="170" t="s">
        <v>244</v>
      </c>
      <c r="E11" s="170" t="s">
        <v>18</v>
      </c>
      <c r="F11" s="167" t="s">
        <v>127</v>
      </c>
      <c r="G11" s="320">
        <v>2021</v>
      </c>
      <c r="H11" s="321"/>
      <c r="I11" s="321"/>
      <c r="J11" s="321"/>
      <c r="K11" s="168" t="s">
        <v>152</v>
      </c>
      <c r="L11" s="293" t="s">
        <v>84</v>
      </c>
      <c r="M11" s="93" t="s">
        <v>245</v>
      </c>
      <c r="N11" s="93" t="s">
        <v>83</v>
      </c>
      <c r="O11" s="170" t="s">
        <v>82</v>
      </c>
      <c r="P11" s="171" t="s">
        <v>241</v>
      </c>
      <c r="Q11" s="172" t="s">
        <v>88</v>
      </c>
      <c r="R11" s="173" t="s">
        <v>204</v>
      </c>
      <c r="S11" s="174" t="s">
        <v>148</v>
      </c>
      <c r="T11" s="277"/>
      <c r="U11" s="175"/>
      <c r="V11" s="65"/>
      <c r="W11" s="66"/>
      <c r="X11" s="66"/>
      <c r="Y11" s="80" t="s">
        <v>256</v>
      </c>
      <c r="Z11" s="66"/>
      <c r="AA11" s="71"/>
      <c r="AB11" s="82">
        <f t="shared" si="0"/>
        <v>0</v>
      </c>
      <c r="AC11" s="82">
        <f>AB11*2</f>
        <v>0</v>
      </c>
    </row>
    <row r="12" spans="1:29" s="2" customFormat="1" ht="14.1" customHeight="1" thickBot="1">
      <c r="A12" s="178"/>
      <c r="B12" s="177" t="s">
        <v>0</v>
      </c>
      <c r="C12" s="170">
        <v>320</v>
      </c>
      <c r="D12" s="170" t="s">
        <v>360</v>
      </c>
      <c r="E12" s="170" t="s">
        <v>155</v>
      </c>
      <c r="F12" s="167" t="s">
        <v>128</v>
      </c>
      <c r="G12" s="320">
        <v>1991</v>
      </c>
      <c r="H12" s="321">
        <v>20</v>
      </c>
      <c r="I12" s="321">
        <v>8</v>
      </c>
      <c r="J12" s="321">
        <v>1</v>
      </c>
      <c r="K12" s="168" t="s">
        <v>248</v>
      </c>
      <c r="L12" s="293" t="s">
        <v>89</v>
      </c>
      <c r="M12" s="93">
        <v>2020</v>
      </c>
      <c r="N12" s="93" t="s">
        <v>82</v>
      </c>
      <c r="O12" s="170" t="s">
        <v>82</v>
      </c>
      <c r="P12" s="171">
        <v>2023</v>
      </c>
      <c r="Q12" s="172" t="s">
        <v>88</v>
      </c>
      <c r="R12" s="173" t="s">
        <v>204</v>
      </c>
      <c r="S12" s="174" t="s">
        <v>148</v>
      </c>
      <c r="T12" s="277"/>
      <c r="U12" s="175"/>
      <c r="V12" s="65"/>
      <c r="W12" s="66"/>
      <c r="X12" s="66"/>
      <c r="Y12" s="80" t="s">
        <v>256</v>
      </c>
      <c r="Z12" s="66"/>
      <c r="AA12" s="71"/>
      <c r="AB12" s="82">
        <f t="shared" si="0"/>
        <v>0</v>
      </c>
      <c r="AC12" s="82">
        <f>AB12</f>
        <v>0</v>
      </c>
    </row>
    <row r="13" spans="1:29" s="2" customFormat="1" ht="39.75" customHeight="1" thickBot="1">
      <c r="A13" s="178"/>
      <c r="B13" s="177" t="s">
        <v>0</v>
      </c>
      <c r="C13" s="170" t="s">
        <v>19</v>
      </c>
      <c r="D13" s="170" t="s">
        <v>240</v>
      </c>
      <c r="E13" s="170" t="s">
        <v>20</v>
      </c>
      <c r="F13" s="167" t="s">
        <v>128</v>
      </c>
      <c r="G13" s="320">
        <v>1997</v>
      </c>
      <c r="H13" s="321">
        <v>17</v>
      </c>
      <c r="I13" s="321">
        <v>5</v>
      </c>
      <c r="J13" s="321">
        <v>10</v>
      </c>
      <c r="K13" s="179" t="s">
        <v>21</v>
      </c>
      <c r="L13" s="293" t="s">
        <v>84</v>
      </c>
      <c r="M13" s="93">
        <v>2021</v>
      </c>
      <c r="N13" s="93" t="s">
        <v>82</v>
      </c>
      <c r="O13" s="170" t="s">
        <v>196</v>
      </c>
      <c r="P13" s="171" t="s">
        <v>241</v>
      </c>
      <c r="Q13" s="172" t="s">
        <v>88</v>
      </c>
      <c r="R13" s="173" t="s">
        <v>204</v>
      </c>
      <c r="S13" s="174" t="s">
        <v>148</v>
      </c>
      <c r="T13" s="277"/>
      <c r="U13" s="175"/>
      <c r="V13" s="65"/>
      <c r="W13" s="66"/>
      <c r="X13" s="66"/>
      <c r="Y13" s="66"/>
      <c r="Z13" s="66"/>
      <c r="AA13" s="71"/>
      <c r="AB13" s="82">
        <f t="shared" si="0"/>
        <v>0</v>
      </c>
      <c r="AC13" s="82">
        <f>AB13*2</f>
        <v>0</v>
      </c>
    </row>
    <row r="14" spans="1:29" s="2" customFormat="1" ht="44.25" customHeight="1" thickBot="1">
      <c r="A14" s="178"/>
      <c r="B14" s="177" t="s">
        <v>0</v>
      </c>
      <c r="C14" s="170" t="s">
        <v>22</v>
      </c>
      <c r="D14" s="170" t="s">
        <v>249</v>
      </c>
      <c r="E14" s="170" t="s">
        <v>23</v>
      </c>
      <c r="F14" s="167" t="s">
        <v>127</v>
      </c>
      <c r="G14" s="320">
        <v>2011</v>
      </c>
      <c r="H14" s="321">
        <v>19</v>
      </c>
      <c r="I14" s="321">
        <v>10</v>
      </c>
      <c r="J14" s="321">
        <v>5</v>
      </c>
      <c r="K14" s="168" t="s">
        <v>24</v>
      </c>
      <c r="L14" s="293" t="s">
        <v>84</v>
      </c>
      <c r="M14" s="93">
        <v>2021</v>
      </c>
      <c r="N14" s="93" t="s">
        <v>82</v>
      </c>
      <c r="O14" s="170" t="s">
        <v>195</v>
      </c>
      <c r="P14" s="171" t="s">
        <v>241</v>
      </c>
      <c r="Q14" s="172" t="s">
        <v>88</v>
      </c>
      <c r="R14" s="173" t="s">
        <v>204</v>
      </c>
      <c r="S14" s="174" t="s">
        <v>148</v>
      </c>
      <c r="T14" s="277"/>
      <c r="U14" s="175"/>
      <c r="V14" s="65"/>
      <c r="W14" s="66"/>
      <c r="X14" s="66"/>
      <c r="Y14" s="66"/>
      <c r="Z14" s="66"/>
      <c r="AA14" s="71"/>
      <c r="AB14" s="82">
        <f t="shared" si="0"/>
        <v>0</v>
      </c>
      <c r="AC14" s="82">
        <f>AB14*2</f>
        <v>0</v>
      </c>
    </row>
    <row r="15" spans="1:29" s="15" customFormat="1" ht="14.1" customHeight="1" thickBot="1">
      <c r="A15" s="178"/>
      <c r="B15" s="177" t="s">
        <v>0</v>
      </c>
      <c r="C15" s="170">
        <v>350</v>
      </c>
      <c r="D15" s="170" t="s">
        <v>361</v>
      </c>
      <c r="E15" s="170" t="s">
        <v>156</v>
      </c>
      <c r="F15" s="167" t="s">
        <v>127</v>
      </c>
      <c r="G15" s="320">
        <v>1997</v>
      </c>
      <c r="H15" s="321">
        <v>15</v>
      </c>
      <c r="I15" s="321">
        <v>4</v>
      </c>
      <c r="J15" s="321">
        <v>1</v>
      </c>
      <c r="K15" s="168" t="s">
        <v>157</v>
      </c>
      <c r="L15" s="293" t="s">
        <v>89</v>
      </c>
      <c r="M15" s="93">
        <v>2020</v>
      </c>
      <c r="N15" s="93" t="s">
        <v>82</v>
      </c>
      <c r="O15" s="170" t="s">
        <v>82</v>
      </c>
      <c r="P15" s="171">
        <v>2023</v>
      </c>
      <c r="Q15" s="172" t="s">
        <v>88</v>
      </c>
      <c r="R15" s="173" t="s">
        <v>204</v>
      </c>
      <c r="S15" s="174" t="s">
        <v>148</v>
      </c>
      <c r="T15" s="277"/>
      <c r="U15" s="175"/>
      <c r="V15" s="65"/>
      <c r="W15" s="66"/>
      <c r="X15" s="66"/>
      <c r="Y15" s="66"/>
      <c r="Z15" s="66"/>
      <c r="AA15" s="71"/>
      <c r="AB15" s="82">
        <f t="shared" si="0"/>
        <v>0</v>
      </c>
      <c r="AC15" s="82">
        <f>AB15</f>
        <v>0</v>
      </c>
    </row>
    <row r="16" spans="1:29" s="2" customFormat="1" ht="45" customHeight="1" thickBot="1">
      <c r="A16" s="165"/>
      <c r="B16" s="177" t="s">
        <v>0</v>
      </c>
      <c r="C16" s="170">
        <v>310</v>
      </c>
      <c r="D16" s="170" t="s">
        <v>250</v>
      </c>
      <c r="E16" s="170" t="s">
        <v>25</v>
      </c>
      <c r="F16" s="167" t="s">
        <v>133</v>
      </c>
      <c r="G16" s="320">
        <v>1970</v>
      </c>
      <c r="H16" s="321">
        <v>200</v>
      </c>
      <c r="I16" s="321">
        <v>15</v>
      </c>
      <c r="J16" s="321">
        <v>5</v>
      </c>
      <c r="K16" s="168" t="s">
        <v>26</v>
      </c>
      <c r="L16" s="293" t="s">
        <v>84</v>
      </c>
      <c r="M16" s="93">
        <v>2021</v>
      </c>
      <c r="N16" s="93" t="s">
        <v>82</v>
      </c>
      <c r="O16" s="170" t="s">
        <v>194</v>
      </c>
      <c r="P16" s="171" t="s">
        <v>241</v>
      </c>
      <c r="Q16" s="172" t="s">
        <v>88</v>
      </c>
      <c r="R16" s="173" t="s">
        <v>204</v>
      </c>
      <c r="S16" s="174"/>
      <c r="T16" s="277"/>
      <c r="U16" s="175"/>
      <c r="V16" s="65"/>
      <c r="W16" s="66"/>
      <c r="X16" s="66"/>
      <c r="Y16" s="66"/>
      <c r="Z16" s="66"/>
      <c r="AA16" s="71"/>
      <c r="AB16" s="82">
        <f t="shared" si="0"/>
        <v>0</v>
      </c>
      <c r="AC16" s="82">
        <f>AB16*2</f>
        <v>0</v>
      </c>
    </row>
    <row r="17" spans="1:29" s="2" customFormat="1" ht="43.5" customHeight="1" thickBot="1">
      <c r="A17" s="165"/>
      <c r="B17" s="180" t="s">
        <v>0</v>
      </c>
      <c r="C17" s="181">
        <v>310</v>
      </c>
      <c r="D17" s="181" t="s">
        <v>251</v>
      </c>
      <c r="E17" s="181" t="s">
        <v>27</v>
      </c>
      <c r="F17" s="181" t="s">
        <v>130</v>
      </c>
      <c r="G17" s="322">
        <v>1970</v>
      </c>
      <c r="H17" s="323">
        <v>200</v>
      </c>
      <c r="I17" s="323">
        <v>15</v>
      </c>
      <c r="J17" s="323">
        <v>5</v>
      </c>
      <c r="K17" s="182" t="s">
        <v>26</v>
      </c>
      <c r="L17" s="294" t="s">
        <v>84</v>
      </c>
      <c r="M17" s="295">
        <v>2021</v>
      </c>
      <c r="N17" s="295" t="s">
        <v>82</v>
      </c>
      <c r="O17" s="181" t="s">
        <v>194</v>
      </c>
      <c r="P17" s="185" t="s">
        <v>241</v>
      </c>
      <c r="Q17" s="183" t="s">
        <v>88</v>
      </c>
      <c r="R17" s="186" t="s">
        <v>204</v>
      </c>
      <c r="S17" s="187"/>
      <c r="T17" s="278"/>
      <c r="U17" s="188"/>
      <c r="V17" s="68"/>
      <c r="W17" s="69"/>
      <c r="X17" s="69"/>
      <c r="Y17" s="69"/>
      <c r="Z17" s="69"/>
      <c r="AA17" s="72"/>
      <c r="AB17" s="82">
        <f t="shared" si="0"/>
        <v>0</v>
      </c>
      <c r="AC17" s="82">
        <f>AB17*2</f>
        <v>0</v>
      </c>
    </row>
    <row r="18" spans="1:29" s="15" customFormat="1" ht="39.75" customHeight="1" thickBot="1">
      <c r="A18" s="165"/>
      <c r="B18" s="99" t="s">
        <v>205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  <c r="V18" s="73">
        <f aca="true" t="shared" si="2" ref="V18:AC18">SUM(V5:V17)</f>
        <v>0</v>
      </c>
      <c r="W18" s="73">
        <f t="shared" si="2"/>
        <v>0</v>
      </c>
      <c r="X18" s="73">
        <f t="shared" si="2"/>
        <v>0</v>
      </c>
      <c r="Y18" s="73">
        <f t="shared" si="2"/>
        <v>0</v>
      </c>
      <c r="Z18" s="73">
        <f t="shared" si="2"/>
        <v>0</v>
      </c>
      <c r="AA18" s="73">
        <f t="shared" si="2"/>
        <v>0</v>
      </c>
      <c r="AB18" s="74">
        <f t="shared" si="2"/>
        <v>0</v>
      </c>
      <c r="AC18" s="74">
        <f t="shared" si="2"/>
        <v>0</v>
      </c>
    </row>
    <row r="19" spans="1:29" s="15" customFormat="1" ht="30.75" customHeight="1" thickBot="1">
      <c r="A19" s="165"/>
      <c r="B19" s="189" t="s">
        <v>6</v>
      </c>
      <c r="C19" s="167">
        <v>323</v>
      </c>
      <c r="D19" s="167" t="s">
        <v>257</v>
      </c>
      <c r="E19" s="167" t="s">
        <v>55</v>
      </c>
      <c r="F19" s="167" t="s">
        <v>129</v>
      </c>
      <c r="G19" s="318">
        <v>1991</v>
      </c>
      <c r="H19" s="319">
        <v>45</v>
      </c>
      <c r="I19" s="319">
        <v>0</v>
      </c>
      <c r="J19" s="319">
        <v>10</v>
      </c>
      <c r="K19" s="176" t="s">
        <v>224</v>
      </c>
      <c r="L19" s="296" t="s">
        <v>84</v>
      </c>
      <c r="M19" s="297">
        <v>2021</v>
      </c>
      <c r="N19" s="297" t="s">
        <v>83</v>
      </c>
      <c r="O19" s="167" t="s">
        <v>82</v>
      </c>
      <c r="P19" s="191" t="s">
        <v>241</v>
      </c>
      <c r="Q19" s="192" t="s">
        <v>88</v>
      </c>
      <c r="R19" s="193" t="s">
        <v>204</v>
      </c>
      <c r="S19" s="194"/>
      <c r="T19" s="279">
        <v>44341</v>
      </c>
      <c r="U19" s="195" t="s">
        <v>252</v>
      </c>
      <c r="V19" s="196" t="s">
        <v>220</v>
      </c>
      <c r="W19" s="79" t="s">
        <v>220</v>
      </c>
      <c r="X19" s="63"/>
      <c r="Y19" s="79" t="s">
        <v>220</v>
      </c>
      <c r="Z19" s="63"/>
      <c r="AA19" s="70"/>
      <c r="AB19" s="82">
        <f>SUM(V19:AA19)</f>
        <v>0</v>
      </c>
      <c r="AC19" s="82">
        <f>AB19*2</f>
        <v>0</v>
      </c>
    </row>
    <row r="20" spans="1:29" s="15" customFormat="1" ht="66.75" customHeight="1" thickBot="1">
      <c r="A20" s="165"/>
      <c r="B20" s="189" t="s">
        <v>6</v>
      </c>
      <c r="C20" s="167">
        <v>323</v>
      </c>
      <c r="D20" s="167" t="s">
        <v>258</v>
      </c>
      <c r="E20" s="167" t="s">
        <v>56</v>
      </c>
      <c r="F20" s="167" t="s">
        <v>129</v>
      </c>
      <c r="G20" s="318">
        <v>1991</v>
      </c>
      <c r="H20" s="319">
        <v>45</v>
      </c>
      <c r="I20" s="319">
        <v>15</v>
      </c>
      <c r="J20" s="319">
        <v>10</v>
      </c>
      <c r="K20" s="176" t="s">
        <v>59</v>
      </c>
      <c r="L20" s="293" t="s">
        <v>85</v>
      </c>
      <c r="M20" s="93">
        <v>2017</v>
      </c>
      <c r="N20" s="93" t="s">
        <v>83</v>
      </c>
      <c r="O20" s="170" t="s">
        <v>253</v>
      </c>
      <c r="P20" s="171">
        <v>2022</v>
      </c>
      <c r="Q20" s="197" t="s">
        <v>88</v>
      </c>
      <c r="R20" s="173" t="s">
        <v>204</v>
      </c>
      <c r="S20" s="174" t="s">
        <v>147</v>
      </c>
      <c r="T20" s="280">
        <v>42993</v>
      </c>
      <c r="U20" s="198" t="s">
        <v>254</v>
      </c>
      <c r="V20" s="65"/>
      <c r="W20" s="66"/>
      <c r="X20" s="66"/>
      <c r="Y20" s="80"/>
      <c r="Z20" s="66"/>
      <c r="AA20" s="67"/>
      <c r="AB20" s="82">
        <f aca="true" t="shared" si="3" ref="AB20">SUM(V20:AA20)</f>
        <v>0</v>
      </c>
      <c r="AC20" s="82">
        <f aca="true" t="shared" si="4" ref="AC20">AB20</f>
        <v>0</v>
      </c>
    </row>
    <row r="21" spans="1:29" s="2" customFormat="1" ht="25.5" customHeight="1" thickBot="1">
      <c r="A21" s="165"/>
      <c r="B21" s="189" t="s">
        <v>6</v>
      </c>
      <c r="C21" s="167">
        <v>323</v>
      </c>
      <c r="D21" s="167" t="s">
        <v>258</v>
      </c>
      <c r="E21" s="167" t="s">
        <v>56</v>
      </c>
      <c r="F21" s="167" t="s">
        <v>129</v>
      </c>
      <c r="G21" s="318">
        <v>1991</v>
      </c>
      <c r="H21" s="319">
        <v>45</v>
      </c>
      <c r="I21" s="319">
        <v>0</v>
      </c>
      <c r="J21" s="319">
        <v>10</v>
      </c>
      <c r="K21" s="176" t="s">
        <v>59</v>
      </c>
      <c r="L21" s="293" t="s">
        <v>84</v>
      </c>
      <c r="M21" s="93">
        <v>2021</v>
      </c>
      <c r="N21" s="93" t="s">
        <v>83</v>
      </c>
      <c r="O21" s="170" t="s">
        <v>82</v>
      </c>
      <c r="P21" s="171">
        <v>2023</v>
      </c>
      <c r="Q21" s="197" t="s">
        <v>88</v>
      </c>
      <c r="R21" s="173" t="s">
        <v>204</v>
      </c>
      <c r="S21" s="174"/>
      <c r="T21" s="277"/>
      <c r="U21" s="198" t="s">
        <v>255</v>
      </c>
      <c r="V21" s="65" t="s">
        <v>256</v>
      </c>
      <c r="W21" s="66" t="s">
        <v>245</v>
      </c>
      <c r="X21" s="66"/>
      <c r="Y21" s="80" t="s">
        <v>220</v>
      </c>
      <c r="Z21" s="66"/>
      <c r="AA21" s="67"/>
      <c r="AB21" s="82">
        <f aca="true" t="shared" si="5" ref="AB21:AB32">SUM(V21:AA21)</f>
        <v>0</v>
      </c>
      <c r="AC21" s="82">
        <f aca="true" t="shared" si="6" ref="AC21:AC23">AB21</f>
        <v>0</v>
      </c>
    </row>
    <row r="22" spans="1:29" s="15" customFormat="1" ht="38.25" customHeight="1" thickBot="1">
      <c r="A22" s="165"/>
      <c r="B22" s="189" t="s">
        <v>6</v>
      </c>
      <c r="C22" s="167">
        <v>323</v>
      </c>
      <c r="D22" s="167" t="s">
        <v>259</v>
      </c>
      <c r="E22" s="167" t="s">
        <v>57</v>
      </c>
      <c r="F22" s="167" t="s">
        <v>129</v>
      </c>
      <c r="G22" s="318">
        <v>1991</v>
      </c>
      <c r="H22" s="319">
        <v>45</v>
      </c>
      <c r="I22" s="319">
        <v>0</v>
      </c>
      <c r="J22" s="319">
        <v>10</v>
      </c>
      <c r="K22" s="176" t="s">
        <v>59</v>
      </c>
      <c r="L22" s="293" t="s">
        <v>84</v>
      </c>
      <c r="M22" s="93">
        <v>2021</v>
      </c>
      <c r="N22" s="93" t="s">
        <v>83</v>
      </c>
      <c r="O22" s="170" t="s">
        <v>82</v>
      </c>
      <c r="P22" s="171" t="s">
        <v>241</v>
      </c>
      <c r="Q22" s="197" t="s">
        <v>88</v>
      </c>
      <c r="R22" s="173" t="s">
        <v>204</v>
      </c>
      <c r="S22" s="174"/>
      <c r="T22" s="277"/>
      <c r="U22" s="198" t="s">
        <v>252</v>
      </c>
      <c r="V22" s="199" t="s">
        <v>220</v>
      </c>
      <c r="W22" s="80" t="s">
        <v>220</v>
      </c>
      <c r="X22" s="66"/>
      <c r="Y22" s="80" t="s">
        <v>220</v>
      </c>
      <c r="Z22" s="66"/>
      <c r="AA22" s="67"/>
      <c r="AB22" s="82">
        <f t="shared" si="5"/>
        <v>0</v>
      </c>
      <c r="AC22" s="82">
        <f>AB22*2</f>
        <v>0</v>
      </c>
    </row>
    <row r="23" spans="1:29" s="2" customFormat="1" ht="66.75" customHeight="1" thickBot="1">
      <c r="A23" s="165"/>
      <c r="B23" s="189" t="s">
        <v>6</v>
      </c>
      <c r="C23" s="167">
        <v>323</v>
      </c>
      <c r="D23" s="167" t="s">
        <v>261</v>
      </c>
      <c r="E23" s="167" t="s">
        <v>58</v>
      </c>
      <c r="F23" s="167" t="s">
        <v>129</v>
      </c>
      <c r="G23" s="318">
        <v>1991</v>
      </c>
      <c r="H23" s="319">
        <v>45</v>
      </c>
      <c r="I23" s="319">
        <v>8</v>
      </c>
      <c r="J23" s="319">
        <v>10</v>
      </c>
      <c r="K23" s="176" t="s">
        <v>59</v>
      </c>
      <c r="L23" s="293" t="s">
        <v>85</v>
      </c>
      <c r="M23" s="93">
        <v>2017</v>
      </c>
      <c r="N23" s="93" t="s">
        <v>83</v>
      </c>
      <c r="O23" s="170" t="s">
        <v>253</v>
      </c>
      <c r="P23" s="171">
        <v>2022</v>
      </c>
      <c r="Q23" s="197" t="s">
        <v>88</v>
      </c>
      <c r="R23" s="173" t="s">
        <v>204</v>
      </c>
      <c r="S23" s="174" t="s">
        <v>147</v>
      </c>
      <c r="T23" s="280">
        <v>43026</v>
      </c>
      <c r="U23" s="198" t="s">
        <v>260</v>
      </c>
      <c r="V23" s="65"/>
      <c r="W23" s="66"/>
      <c r="X23" s="66"/>
      <c r="Y23" s="80"/>
      <c r="Z23" s="66"/>
      <c r="AA23" s="67"/>
      <c r="AB23" s="82">
        <f t="shared" si="5"/>
        <v>0</v>
      </c>
      <c r="AC23" s="82">
        <f t="shared" si="6"/>
        <v>0</v>
      </c>
    </row>
    <row r="24" spans="1:29" s="84" customFormat="1" ht="47.25" customHeight="1" thickBot="1">
      <c r="A24" s="200"/>
      <c r="B24" s="189" t="s">
        <v>6</v>
      </c>
      <c r="C24" s="167">
        <v>323</v>
      </c>
      <c r="D24" s="167" t="s">
        <v>261</v>
      </c>
      <c r="E24" s="167" t="s">
        <v>58</v>
      </c>
      <c r="F24" s="167" t="s">
        <v>129</v>
      </c>
      <c r="G24" s="318">
        <v>1991</v>
      </c>
      <c r="H24" s="319">
        <v>45</v>
      </c>
      <c r="I24" s="319">
        <v>0</v>
      </c>
      <c r="J24" s="319">
        <v>10</v>
      </c>
      <c r="K24" s="176" t="s">
        <v>59</v>
      </c>
      <c r="L24" s="293" t="s">
        <v>84</v>
      </c>
      <c r="M24" s="93">
        <v>2021</v>
      </c>
      <c r="N24" s="93" t="s">
        <v>83</v>
      </c>
      <c r="O24" s="170" t="s">
        <v>82</v>
      </c>
      <c r="P24" s="171">
        <v>2023</v>
      </c>
      <c r="Q24" s="197" t="s">
        <v>88</v>
      </c>
      <c r="R24" s="173" t="s">
        <v>204</v>
      </c>
      <c r="S24" s="174"/>
      <c r="T24" s="280"/>
      <c r="U24" s="198" t="s">
        <v>255</v>
      </c>
      <c r="V24" s="201" t="s">
        <v>220</v>
      </c>
      <c r="W24" s="95" t="s">
        <v>220</v>
      </c>
      <c r="X24" s="202"/>
      <c r="Y24" s="95" t="s">
        <v>220</v>
      </c>
      <c r="Z24" s="202"/>
      <c r="AA24" s="203"/>
      <c r="AB24" s="82">
        <f t="shared" si="5"/>
        <v>0</v>
      </c>
      <c r="AC24" s="82">
        <f>AB24</f>
        <v>0</v>
      </c>
    </row>
    <row r="25" spans="1:29" s="84" customFormat="1" ht="27.75" customHeight="1" thickBot="1">
      <c r="A25" s="200"/>
      <c r="B25" s="189" t="s">
        <v>6</v>
      </c>
      <c r="C25" s="170">
        <v>322</v>
      </c>
      <c r="D25" s="170" t="s">
        <v>262</v>
      </c>
      <c r="E25" s="170" t="s">
        <v>43</v>
      </c>
      <c r="F25" s="167" t="s">
        <v>130</v>
      </c>
      <c r="G25" s="320">
        <v>1991</v>
      </c>
      <c r="H25" s="321">
        <v>393</v>
      </c>
      <c r="I25" s="321">
        <v>10</v>
      </c>
      <c r="J25" s="321">
        <v>30</v>
      </c>
      <c r="K25" s="168" t="s">
        <v>26</v>
      </c>
      <c r="L25" s="293" t="s">
        <v>109</v>
      </c>
      <c r="M25" s="93">
        <v>2021</v>
      </c>
      <c r="N25" s="93" t="s">
        <v>83</v>
      </c>
      <c r="O25" s="170" t="s">
        <v>82</v>
      </c>
      <c r="P25" s="171" t="s">
        <v>241</v>
      </c>
      <c r="Q25" s="197" t="s">
        <v>88</v>
      </c>
      <c r="R25" s="173" t="s">
        <v>204</v>
      </c>
      <c r="S25" s="174"/>
      <c r="T25" s="277"/>
      <c r="U25" s="175" t="s">
        <v>110</v>
      </c>
      <c r="V25" s="204"/>
      <c r="W25" s="202"/>
      <c r="X25" s="202"/>
      <c r="Y25" s="95" t="s">
        <v>220</v>
      </c>
      <c r="Z25" s="202"/>
      <c r="AA25" s="203"/>
      <c r="AB25" s="82">
        <f t="shared" si="5"/>
        <v>0</v>
      </c>
      <c r="AC25" s="82">
        <f aca="true" t="shared" si="7" ref="AC25:AC30">AB25*2</f>
        <v>0</v>
      </c>
    </row>
    <row r="26" spans="1:29" s="84" customFormat="1" ht="27" customHeight="1" thickBot="1">
      <c r="A26" s="200"/>
      <c r="B26" s="177" t="s">
        <v>6</v>
      </c>
      <c r="C26" s="170">
        <v>321</v>
      </c>
      <c r="D26" s="170" t="s">
        <v>264</v>
      </c>
      <c r="E26" s="170" t="s">
        <v>263</v>
      </c>
      <c r="F26" s="170" t="s">
        <v>131</v>
      </c>
      <c r="G26" s="320">
        <v>1991</v>
      </c>
      <c r="H26" s="321">
        <v>38</v>
      </c>
      <c r="I26" s="321">
        <v>20</v>
      </c>
      <c r="J26" s="321">
        <v>30</v>
      </c>
      <c r="K26" s="168" t="s">
        <v>60</v>
      </c>
      <c r="L26" s="293" t="s">
        <v>84</v>
      </c>
      <c r="M26" s="93">
        <v>2021</v>
      </c>
      <c r="N26" s="93" t="s">
        <v>83</v>
      </c>
      <c r="O26" s="170" t="s">
        <v>82</v>
      </c>
      <c r="P26" s="171" t="s">
        <v>241</v>
      </c>
      <c r="Q26" s="197" t="s">
        <v>88</v>
      </c>
      <c r="R26" s="173" t="s">
        <v>204</v>
      </c>
      <c r="S26" s="174"/>
      <c r="T26" s="277"/>
      <c r="U26" s="198" t="s">
        <v>99</v>
      </c>
      <c r="V26" s="204"/>
      <c r="W26" s="202"/>
      <c r="X26" s="202"/>
      <c r="Y26" s="95" t="s">
        <v>220</v>
      </c>
      <c r="Z26" s="202"/>
      <c r="AA26" s="203"/>
      <c r="AB26" s="82">
        <f t="shared" si="5"/>
        <v>0</v>
      </c>
      <c r="AC26" s="82">
        <f t="shared" si="7"/>
        <v>0</v>
      </c>
    </row>
    <row r="27" spans="1:29" s="2" customFormat="1" ht="27.75" customHeight="1" thickBot="1">
      <c r="A27" s="165"/>
      <c r="B27" s="189" t="s">
        <v>6</v>
      </c>
      <c r="C27" s="170">
        <v>321</v>
      </c>
      <c r="D27" s="170" t="s">
        <v>265</v>
      </c>
      <c r="E27" s="170" t="s">
        <v>61</v>
      </c>
      <c r="F27" s="167" t="s">
        <v>127</v>
      </c>
      <c r="G27" s="320">
        <v>1991</v>
      </c>
      <c r="H27" s="321">
        <v>30</v>
      </c>
      <c r="I27" s="321">
        <v>10</v>
      </c>
      <c r="J27" s="321">
        <v>20</v>
      </c>
      <c r="K27" s="168" t="s">
        <v>62</v>
      </c>
      <c r="L27" s="293" t="s">
        <v>84</v>
      </c>
      <c r="M27" s="93">
        <v>2018</v>
      </c>
      <c r="N27" s="93" t="s">
        <v>83</v>
      </c>
      <c r="O27" s="169" t="s">
        <v>82</v>
      </c>
      <c r="P27" s="170" t="s">
        <v>241</v>
      </c>
      <c r="Q27" s="197" t="s">
        <v>88</v>
      </c>
      <c r="R27" s="173" t="s">
        <v>204</v>
      </c>
      <c r="S27" s="174" t="s">
        <v>147</v>
      </c>
      <c r="T27" s="280">
        <v>42993</v>
      </c>
      <c r="U27" s="175"/>
      <c r="V27" s="65"/>
      <c r="W27" s="66"/>
      <c r="X27" s="66"/>
      <c r="Y27" s="80" t="s">
        <v>220</v>
      </c>
      <c r="Z27" s="66"/>
      <c r="AA27" s="67"/>
      <c r="AB27" s="82">
        <f t="shared" si="5"/>
        <v>0</v>
      </c>
      <c r="AC27" s="82">
        <f t="shared" si="7"/>
        <v>0</v>
      </c>
    </row>
    <row r="28" spans="1:29" s="15" customFormat="1" ht="27.75" customHeight="1" thickBot="1">
      <c r="A28" s="165"/>
      <c r="B28" s="189" t="s">
        <v>6</v>
      </c>
      <c r="C28" s="170">
        <v>321</v>
      </c>
      <c r="D28" s="170" t="s">
        <v>266</v>
      </c>
      <c r="E28" s="170" t="s">
        <v>61</v>
      </c>
      <c r="F28" s="167" t="s">
        <v>127</v>
      </c>
      <c r="G28" s="320">
        <v>1991</v>
      </c>
      <c r="H28" s="321">
        <v>30</v>
      </c>
      <c r="I28" s="321">
        <v>10</v>
      </c>
      <c r="J28" s="321">
        <v>20</v>
      </c>
      <c r="K28" s="168" t="s">
        <v>62</v>
      </c>
      <c r="L28" s="293" t="s">
        <v>84</v>
      </c>
      <c r="M28" s="93">
        <v>2018</v>
      </c>
      <c r="N28" s="93" t="s">
        <v>83</v>
      </c>
      <c r="O28" s="169" t="s">
        <v>82</v>
      </c>
      <c r="P28" s="170" t="s">
        <v>241</v>
      </c>
      <c r="Q28" s="197" t="s">
        <v>88</v>
      </c>
      <c r="R28" s="173" t="s">
        <v>204</v>
      </c>
      <c r="S28" s="174" t="s">
        <v>147</v>
      </c>
      <c r="T28" s="280">
        <v>42993</v>
      </c>
      <c r="U28" s="175"/>
      <c r="V28" s="65"/>
      <c r="W28" s="66"/>
      <c r="X28" s="66"/>
      <c r="Y28" s="80" t="s">
        <v>220</v>
      </c>
      <c r="Z28" s="66"/>
      <c r="AA28" s="67"/>
      <c r="AB28" s="82">
        <f t="shared" si="5"/>
        <v>0</v>
      </c>
      <c r="AC28" s="82">
        <f t="shared" si="7"/>
        <v>0</v>
      </c>
    </row>
    <row r="29" spans="1:29" s="84" customFormat="1" ht="27.75" customHeight="1" thickBot="1">
      <c r="A29" s="200"/>
      <c r="B29" s="189" t="s">
        <v>6</v>
      </c>
      <c r="C29" s="170">
        <v>324</v>
      </c>
      <c r="D29" s="170" t="s">
        <v>267</v>
      </c>
      <c r="E29" s="170" t="s">
        <v>23</v>
      </c>
      <c r="F29" s="167" t="s">
        <v>127</v>
      </c>
      <c r="G29" s="320">
        <v>2010</v>
      </c>
      <c r="H29" s="321">
        <v>10</v>
      </c>
      <c r="I29" s="321">
        <v>1</v>
      </c>
      <c r="J29" s="321">
        <v>9</v>
      </c>
      <c r="K29" s="168" t="s">
        <v>268</v>
      </c>
      <c r="L29" s="293" t="s">
        <v>84</v>
      </c>
      <c r="M29" s="93">
        <v>2021</v>
      </c>
      <c r="N29" s="93" t="s">
        <v>83</v>
      </c>
      <c r="O29" s="169" t="s">
        <v>269</v>
      </c>
      <c r="P29" s="170" t="s">
        <v>241</v>
      </c>
      <c r="Q29" s="197"/>
      <c r="R29" s="173" t="s">
        <v>204</v>
      </c>
      <c r="S29" s="174" t="s">
        <v>147</v>
      </c>
      <c r="T29" s="281"/>
      <c r="U29" s="175"/>
      <c r="V29" s="204"/>
      <c r="W29" s="202"/>
      <c r="X29" s="202"/>
      <c r="Y29" s="95"/>
      <c r="Z29" s="202"/>
      <c r="AA29" s="203"/>
      <c r="AB29" s="82">
        <f t="shared" si="5"/>
        <v>0</v>
      </c>
      <c r="AC29" s="82">
        <f t="shared" si="7"/>
        <v>0</v>
      </c>
    </row>
    <row r="30" spans="1:29" s="15" customFormat="1" ht="27.75" customHeight="1" thickBot="1">
      <c r="A30" s="165"/>
      <c r="B30" s="205" t="s">
        <v>6</v>
      </c>
      <c r="C30" s="206">
        <v>323</v>
      </c>
      <c r="D30" s="206" t="s">
        <v>270</v>
      </c>
      <c r="E30" s="207" t="s">
        <v>222</v>
      </c>
      <c r="F30" s="206" t="s">
        <v>130</v>
      </c>
      <c r="G30" s="324"/>
      <c r="H30" s="325" t="s">
        <v>227</v>
      </c>
      <c r="I30" s="325">
        <v>3</v>
      </c>
      <c r="J30" s="325">
        <v>4</v>
      </c>
      <c r="K30" s="209" t="s">
        <v>190</v>
      </c>
      <c r="L30" s="298" t="s">
        <v>84</v>
      </c>
      <c r="M30" s="98">
        <v>2021</v>
      </c>
      <c r="N30" s="98" t="s">
        <v>83</v>
      </c>
      <c r="O30" s="211" t="s">
        <v>82</v>
      </c>
      <c r="P30" s="206" t="s">
        <v>241</v>
      </c>
      <c r="Q30" s="212" t="s">
        <v>88</v>
      </c>
      <c r="R30" s="173" t="s">
        <v>204</v>
      </c>
      <c r="S30" s="205" t="s">
        <v>271</v>
      </c>
      <c r="T30" s="282">
        <v>43544</v>
      </c>
      <c r="U30" s="213" t="s">
        <v>228</v>
      </c>
      <c r="V30" s="65"/>
      <c r="W30" s="66"/>
      <c r="X30" s="66"/>
      <c r="Y30" s="80" t="s">
        <v>220</v>
      </c>
      <c r="Z30" s="66"/>
      <c r="AA30" s="67"/>
      <c r="AB30" s="82">
        <f t="shared" si="5"/>
        <v>0</v>
      </c>
      <c r="AC30" s="82">
        <f t="shared" si="7"/>
        <v>0</v>
      </c>
    </row>
    <row r="31" spans="1:29" s="15" customFormat="1" ht="27.75" customHeight="1" thickBot="1">
      <c r="A31" s="165"/>
      <c r="B31" s="205" t="s">
        <v>6</v>
      </c>
      <c r="C31" s="206">
        <v>520</v>
      </c>
      <c r="D31" s="206" t="s">
        <v>270</v>
      </c>
      <c r="E31" s="207" t="s">
        <v>355</v>
      </c>
      <c r="F31" s="206" t="s">
        <v>130</v>
      </c>
      <c r="G31" s="324">
        <v>2022</v>
      </c>
      <c r="H31" s="325">
        <v>6.5</v>
      </c>
      <c r="I31" s="325">
        <v>1</v>
      </c>
      <c r="J31" s="325">
        <v>5</v>
      </c>
      <c r="K31" s="209" t="s">
        <v>272</v>
      </c>
      <c r="L31" s="298" t="s">
        <v>96</v>
      </c>
      <c r="M31" s="98" t="s">
        <v>256</v>
      </c>
      <c r="N31" s="98" t="s">
        <v>83</v>
      </c>
      <c r="O31" s="211" t="s">
        <v>218</v>
      </c>
      <c r="P31" s="206">
        <v>2023</v>
      </c>
      <c r="Q31" s="212" t="s">
        <v>88</v>
      </c>
      <c r="R31" s="173" t="s">
        <v>204</v>
      </c>
      <c r="S31" s="214" t="s">
        <v>189</v>
      </c>
      <c r="T31" s="283"/>
      <c r="U31" s="215"/>
      <c r="V31" s="65"/>
      <c r="W31" s="66"/>
      <c r="X31" s="66"/>
      <c r="Y31" s="80" t="s">
        <v>220</v>
      </c>
      <c r="Z31" s="66"/>
      <c r="AA31" s="67"/>
      <c r="AB31" s="82">
        <f t="shared" si="5"/>
        <v>0</v>
      </c>
      <c r="AC31" s="82">
        <f>AB31</f>
        <v>0</v>
      </c>
    </row>
    <row r="32" spans="1:29" s="15" customFormat="1" ht="27.75" customHeight="1" thickBot="1">
      <c r="A32" s="165"/>
      <c r="B32" s="205" t="s">
        <v>6</v>
      </c>
      <c r="C32" s="206">
        <v>231</v>
      </c>
      <c r="D32" s="206" t="s">
        <v>273</v>
      </c>
      <c r="E32" s="207" t="s">
        <v>354</v>
      </c>
      <c r="F32" s="206" t="s">
        <v>226</v>
      </c>
      <c r="G32" s="324">
        <v>2021</v>
      </c>
      <c r="H32" s="325">
        <v>6.5</v>
      </c>
      <c r="I32" s="325">
        <v>1</v>
      </c>
      <c r="J32" s="325">
        <v>5</v>
      </c>
      <c r="K32" s="209" t="s">
        <v>272</v>
      </c>
      <c r="L32" s="298" t="s">
        <v>84</v>
      </c>
      <c r="M32" s="98" t="s">
        <v>356</v>
      </c>
      <c r="N32" s="98" t="s">
        <v>83</v>
      </c>
      <c r="O32" s="211" t="s">
        <v>357</v>
      </c>
      <c r="P32" s="206" t="s">
        <v>241</v>
      </c>
      <c r="Q32" s="212" t="s">
        <v>88</v>
      </c>
      <c r="R32" s="186" t="s">
        <v>204</v>
      </c>
      <c r="S32" s="214" t="s">
        <v>189</v>
      </c>
      <c r="T32" s="283"/>
      <c r="U32" s="215"/>
      <c r="V32" s="89"/>
      <c r="W32" s="90"/>
      <c r="X32" s="90"/>
      <c r="Y32" s="91" t="s">
        <v>220</v>
      </c>
      <c r="Z32" s="90"/>
      <c r="AA32" s="216"/>
      <c r="AB32" s="82">
        <f t="shared" si="5"/>
        <v>0</v>
      </c>
      <c r="AC32" s="82">
        <f>AB32*2</f>
        <v>0</v>
      </c>
    </row>
    <row r="33" spans="1:29" s="15" customFormat="1" ht="27.75" customHeight="1" thickBot="1">
      <c r="A33" s="165"/>
      <c r="B33" s="99" t="s">
        <v>206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76">
        <f aca="true" t="shared" si="8" ref="V33:AC33">SUM(V19:V32)</f>
        <v>0</v>
      </c>
      <c r="W33" s="76">
        <f t="shared" si="8"/>
        <v>0</v>
      </c>
      <c r="X33" s="76">
        <f t="shared" si="8"/>
        <v>0</v>
      </c>
      <c r="Y33" s="76">
        <f t="shared" si="8"/>
        <v>0</v>
      </c>
      <c r="Z33" s="76">
        <f t="shared" si="8"/>
        <v>0</v>
      </c>
      <c r="AA33" s="76">
        <f t="shared" si="8"/>
        <v>0</v>
      </c>
      <c r="AB33" s="75">
        <f t="shared" si="8"/>
        <v>0</v>
      </c>
      <c r="AC33" s="75">
        <f t="shared" si="8"/>
        <v>0</v>
      </c>
    </row>
    <row r="34" spans="1:29" s="15" customFormat="1" ht="15.75" customHeight="1" thickBot="1">
      <c r="A34" s="165"/>
      <c r="B34" s="177" t="s">
        <v>5</v>
      </c>
      <c r="C34" s="170">
        <v>321</v>
      </c>
      <c r="D34" s="170" t="s">
        <v>274</v>
      </c>
      <c r="E34" s="170" t="s">
        <v>275</v>
      </c>
      <c r="F34" s="170" t="s">
        <v>129</v>
      </c>
      <c r="G34" s="320">
        <v>1978</v>
      </c>
      <c r="H34" s="321">
        <v>90</v>
      </c>
      <c r="I34" s="321">
        <v>5</v>
      </c>
      <c r="J34" s="321">
        <v>0</v>
      </c>
      <c r="K34" s="168" t="s">
        <v>276</v>
      </c>
      <c r="L34" s="299" t="s">
        <v>277</v>
      </c>
      <c r="M34" s="93">
        <v>2013</v>
      </c>
      <c r="N34" s="93" t="s">
        <v>82</v>
      </c>
      <c r="O34" s="170" t="s">
        <v>82</v>
      </c>
      <c r="P34" s="171">
        <v>2023</v>
      </c>
      <c r="Q34" s="172"/>
      <c r="R34" s="217" t="s">
        <v>204</v>
      </c>
      <c r="S34" s="174" t="s">
        <v>189</v>
      </c>
      <c r="T34" s="277"/>
      <c r="U34" s="175"/>
      <c r="V34" s="218"/>
      <c r="W34" s="219"/>
      <c r="X34" s="219"/>
      <c r="Y34" s="219" t="s">
        <v>256</v>
      </c>
      <c r="Z34" s="219"/>
      <c r="AA34" s="220"/>
      <c r="AB34" s="82">
        <f>SUM(V34:AA34)</f>
        <v>0</v>
      </c>
      <c r="AC34" s="82">
        <f>AB34</f>
        <v>0</v>
      </c>
    </row>
    <row r="35" spans="1:29" s="2" customFormat="1" ht="14.1" customHeight="1" thickBot="1">
      <c r="A35" s="165"/>
      <c r="B35" s="177" t="s">
        <v>5</v>
      </c>
      <c r="C35" s="170">
        <v>320</v>
      </c>
      <c r="D35" s="170" t="s">
        <v>278</v>
      </c>
      <c r="E35" s="170" t="s">
        <v>64</v>
      </c>
      <c r="F35" s="170" t="s">
        <v>127</v>
      </c>
      <c r="G35" s="320">
        <v>1978</v>
      </c>
      <c r="H35" s="321">
        <v>20</v>
      </c>
      <c r="I35" s="321">
        <v>1</v>
      </c>
      <c r="J35" s="321">
        <v>11</v>
      </c>
      <c r="K35" s="168" t="s">
        <v>65</v>
      </c>
      <c r="L35" s="299" t="s">
        <v>108</v>
      </c>
      <c r="M35" s="93">
        <v>2019</v>
      </c>
      <c r="N35" s="93" t="s">
        <v>82</v>
      </c>
      <c r="O35" s="170" t="s">
        <v>82</v>
      </c>
      <c r="P35" s="171">
        <v>2022</v>
      </c>
      <c r="Q35" s="172" t="s">
        <v>88</v>
      </c>
      <c r="R35" s="173" t="s">
        <v>204</v>
      </c>
      <c r="S35" s="174" t="s">
        <v>148</v>
      </c>
      <c r="T35" s="277"/>
      <c r="U35" s="175"/>
      <c r="V35" s="218"/>
      <c r="W35" s="219"/>
      <c r="X35" s="219"/>
      <c r="Y35" s="219" t="s">
        <v>256</v>
      </c>
      <c r="Z35" s="219"/>
      <c r="AA35" s="220"/>
      <c r="AB35" s="82">
        <f>SUM(V35:AA35)</f>
        <v>0</v>
      </c>
      <c r="AC35" s="82">
        <f>AB35</f>
        <v>0</v>
      </c>
    </row>
    <row r="36" spans="1:29" s="2" customFormat="1" ht="24" customHeight="1" thickBot="1">
      <c r="A36" s="165"/>
      <c r="B36" s="177" t="s">
        <v>5</v>
      </c>
      <c r="C36" s="170">
        <v>324</v>
      </c>
      <c r="D36" s="170" t="s">
        <v>279</v>
      </c>
      <c r="E36" s="170" t="s">
        <v>280</v>
      </c>
      <c r="F36" s="170" t="s">
        <v>133</v>
      </c>
      <c r="G36" s="320">
        <v>1978</v>
      </c>
      <c r="H36" s="321">
        <v>800</v>
      </c>
      <c r="I36" s="321">
        <v>100</v>
      </c>
      <c r="J36" s="321">
        <v>50</v>
      </c>
      <c r="K36" s="168" t="s">
        <v>281</v>
      </c>
      <c r="L36" s="299" t="s">
        <v>282</v>
      </c>
      <c r="M36" s="93">
        <v>2012</v>
      </c>
      <c r="N36" s="93" t="s">
        <v>82</v>
      </c>
      <c r="O36" s="170" t="s">
        <v>82</v>
      </c>
      <c r="P36" s="171">
        <v>2022</v>
      </c>
      <c r="Q36" s="172" t="s">
        <v>88</v>
      </c>
      <c r="R36" s="186" t="s">
        <v>204</v>
      </c>
      <c r="S36" s="174"/>
      <c r="T36" s="277"/>
      <c r="U36" s="175"/>
      <c r="V36" s="89"/>
      <c r="W36" s="90"/>
      <c r="X36" s="90"/>
      <c r="Y36" s="91" t="s">
        <v>220</v>
      </c>
      <c r="Z36" s="90"/>
      <c r="AA36" s="92"/>
      <c r="AB36" s="82">
        <f>SUM(V36:AA36)</f>
        <v>0</v>
      </c>
      <c r="AC36" s="82">
        <f>AB36</f>
        <v>0</v>
      </c>
    </row>
    <row r="37" spans="1:29" s="15" customFormat="1" ht="19.5" customHeight="1" thickBot="1">
      <c r="A37" s="165"/>
      <c r="B37" s="221" t="s">
        <v>207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3"/>
      <c r="V37" s="76">
        <f>SUM(V34:V36)</f>
        <v>0</v>
      </c>
      <c r="W37" s="76">
        <f aca="true" t="shared" si="9" ref="W37:AA37">SUM(W34:W36)</f>
        <v>0</v>
      </c>
      <c r="X37" s="76">
        <f t="shared" si="9"/>
        <v>0</v>
      </c>
      <c r="Y37" s="76">
        <f t="shared" si="9"/>
        <v>0</v>
      </c>
      <c r="Z37" s="76">
        <f t="shared" si="9"/>
        <v>0</v>
      </c>
      <c r="AA37" s="76">
        <f t="shared" si="9"/>
        <v>0</v>
      </c>
      <c r="AB37" s="224">
        <f>SUM(AB34:AB36)</f>
        <v>0</v>
      </c>
      <c r="AC37" s="224">
        <f>SUM(AC34:AC36)</f>
        <v>0</v>
      </c>
    </row>
    <row r="38" spans="1:29" s="2" customFormat="1" ht="27.75" customHeight="1" thickBot="1">
      <c r="A38" s="165"/>
      <c r="B38" s="177" t="s">
        <v>4</v>
      </c>
      <c r="C38" s="170">
        <v>320</v>
      </c>
      <c r="D38" s="170" t="s">
        <v>284</v>
      </c>
      <c r="E38" s="225" t="s">
        <v>180</v>
      </c>
      <c r="F38" s="170" t="s">
        <v>129</v>
      </c>
      <c r="G38" s="320">
        <v>1979</v>
      </c>
      <c r="H38" s="321">
        <v>12</v>
      </c>
      <c r="I38" s="321">
        <v>5</v>
      </c>
      <c r="J38" s="321">
        <v>2</v>
      </c>
      <c r="K38" s="173" t="s">
        <v>66</v>
      </c>
      <c r="L38" s="293" t="s">
        <v>84</v>
      </c>
      <c r="M38" s="93">
        <v>2021</v>
      </c>
      <c r="N38" s="93" t="s">
        <v>83</v>
      </c>
      <c r="O38" s="170" t="s">
        <v>82</v>
      </c>
      <c r="P38" s="226" t="s">
        <v>241</v>
      </c>
      <c r="Q38" s="172" t="s">
        <v>88</v>
      </c>
      <c r="R38" s="173" t="s">
        <v>204</v>
      </c>
      <c r="S38" s="174" t="s">
        <v>147</v>
      </c>
      <c r="T38" s="277"/>
      <c r="U38" s="175"/>
      <c r="V38" s="218"/>
      <c r="W38" s="219"/>
      <c r="X38" s="219"/>
      <c r="Y38" s="227" t="s">
        <v>223</v>
      </c>
      <c r="Z38" s="219"/>
      <c r="AA38" s="228"/>
      <c r="AB38" s="82">
        <f aca="true" t="shared" si="10" ref="AB38:AB43">SUM(V38:AA38)</f>
        <v>0</v>
      </c>
      <c r="AC38" s="82">
        <f>AB38*2</f>
        <v>0</v>
      </c>
    </row>
    <row r="39" spans="1:29" s="15" customFormat="1" ht="27.75" customHeight="1" thickBot="1">
      <c r="A39" s="165"/>
      <c r="B39" s="177" t="s">
        <v>4</v>
      </c>
      <c r="C39" s="170">
        <v>320</v>
      </c>
      <c r="D39" s="170" t="s">
        <v>285</v>
      </c>
      <c r="E39" s="225" t="s">
        <v>181</v>
      </c>
      <c r="F39" s="170" t="s">
        <v>129</v>
      </c>
      <c r="G39" s="320">
        <v>1979</v>
      </c>
      <c r="H39" s="321">
        <v>12</v>
      </c>
      <c r="I39" s="321">
        <v>5</v>
      </c>
      <c r="J39" s="321">
        <v>2</v>
      </c>
      <c r="K39" s="173" t="s">
        <v>66</v>
      </c>
      <c r="L39" s="293" t="s">
        <v>84</v>
      </c>
      <c r="M39" s="93">
        <v>2021</v>
      </c>
      <c r="N39" s="93" t="s">
        <v>83</v>
      </c>
      <c r="O39" s="170" t="s">
        <v>82</v>
      </c>
      <c r="P39" s="226" t="s">
        <v>241</v>
      </c>
      <c r="Q39" s="172" t="s">
        <v>88</v>
      </c>
      <c r="R39" s="173" t="s">
        <v>204</v>
      </c>
      <c r="S39" s="174" t="s">
        <v>147</v>
      </c>
      <c r="T39" s="277"/>
      <c r="U39" s="175"/>
      <c r="V39" s="65"/>
      <c r="W39" s="66"/>
      <c r="X39" s="66"/>
      <c r="Y39" s="80" t="s">
        <v>223</v>
      </c>
      <c r="Z39" s="66"/>
      <c r="AA39" s="67"/>
      <c r="AB39" s="82">
        <f t="shared" si="10"/>
        <v>0</v>
      </c>
      <c r="AC39" s="82">
        <f>AB39*2</f>
        <v>0</v>
      </c>
    </row>
    <row r="40" spans="1:29" s="15" customFormat="1" ht="27.75" customHeight="1" thickBot="1">
      <c r="A40" s="165"/>
      <c r="B40" s="177" t="s">
        <v>4</v>
      </c>
      <c r="C40" s="170">
        <v>320</v>
      </c>
      <c r="D40" s="170" t="s">
        <v>286</v>
      </c>
      <c r="E40" s="225" t="s">
        <v>182</v>
      </c>
      <c r="F40" s="170" t="s">
        <v>129</v>
      </c>
      <c r="G40" s="320">
        <v>1979</v>
      </c>
      <c r="H40" s="321">
        <v>12</v>
      </c>
      <c r="I40" s="321">
        <v>5</v>
      </c>
      <c r="J40" s="321">
        <v>2</v>
      </c>
      <c r="K40" s="173" t="s">
        <v>66</v>
      </c>
      <c r="L40" s="293" t="s">
        <v>84</v>
      </c>
      <c r="M40" s="93">
        <v>2021</v>
      </c>
      <c r="N40" s="93" t="s">
        <v>83</v>
      </c>
      <c r="O40" s="170" t="s">
        <v>82</v>
      </c>
      <c r="P40" s="226" t="s">
        <v>241</v>
      </c>
      <c r="Q40" s="172" t="s">
        <v>88</v>
      </c>
      <c r="R40" s="173" t="s">
        <v>204</v>
      </c>
      <c r="S40" s="174" t="s">
        <v>147</v>
      </c>
      <c r="T40" s="277"/>
      <c r="U40" s="175"/>
      <c r="V40" s="65"/>
      <c r="W40" s="66"/>
      <c r="X40" s="66"/>
      <c r="Y40" s="80" t="s">
        <v>223</v>
      </c>
      <c r="Z40" s="66"/>
      <c r="AA40" s="67"/>
      <c r="AB40" s="82">
        <f t="shared" si="10"/>
        <v>0</v>
      </c>
      <c r="AC40" s="82">
        <f>AB40*2</f>
        <v>0</v>
      </c>
    </row>
    <row r="41" spans="1:29" s="15" customFormat="1" ht="27.75" customHeight="1" thickBot="1">
      <c r="A41" s="165"/>
      <c r="B41" s="177" t="s">
        <v>4</v>
      </c>
      <c r="C41" s="170">
        <v>320</v>
      </c>
      <c r="D41" s="170" t="s">
        <v>287</v>
      </c>
      <c r="E41" s="225" t="s">
        <v>183</v>
      </c>
      <c r="F41" s="170" t="s">
        <v>129</v>
      </c>
      <c r="G41" s="320">
        <v>1979</v>
      </c>
      <c r="H41" s="321">
        <v>12</v>
      </c>
      <c r="I41" s="321">
        <v>5</v>
      </c>
      <c r="J41" s="321">
        <v>2</v>
      </c>
      <c r="K41" s="173" t="s">
        <v>66</v>
      </c>
      <c r="L41" s="293" t="s">
        <v>84</v>
      </c>
      <c r="M41" s="93">
        <v>2021</v>
      </c>
      <c r="N41" s="93" t="s">
        <v>83</v>
      </c>
      <c r="O41" s="170" t="s">
        <v>82</v>
      </c>
      <c r="P41" s="226" t="s">
        <v>241</v>
      </c>
      <c r="Q41" s="172" t="s">
        <v>88</v>
      </c>
      <c r="R41" s="173" t="s">
        <v>204</v>
      </c>
      <c r="S41" s="174" t="s">
        <v>147</v>
      </c>
      <c r="T41" s="277"/>
      <c r="U41" s="175"/>
      <c r="V41" s="65"/>
      <c r="W41" s="66"/>
      <c r="X41" s="66"/>
      <c r="Y41" s="80" t="s">
        <v>223</v>
      </c>
      <c r="Z41" s="66"/>
      <c r="AA41" s="67"/>
      <c r="AB41" s="82">
        <f t="shared" si="10"/>
        <v>0</v>
      </c>
      <c r="AC41" s="82">
        <f>AB41*2</f>
        <v>0</v>
      </c>
    </row>
    <row r="42" spans="1:29" s="2" customFormat="1" ht="24.75" customHeight="1" thickBot="1">
      <c r="A42" s="165"/>
      <c r="B42" s="177" t="s">
        <v>4</v>
      </c>
      <c r="C42" s="170">
        <v>320</v>
      </c>
      <c r="D42" s="170" t="s">
        <v>288</v>
      </c>
      <c r="E42" s="225" t="s">
        <v>76</v>
      </c>
      <c r="F42" s="170" t="s">
        <v>129</v>
      </c>
      <c r="G42" s="320">
        <v>1979</v>
      </c>
      <c r="H42" s="321">
        <v>10</v>
      </c>
      <c r="I42" s="321">
        <v>1</v>
      </c>
      <c r="J42" s="321">
        <v>9</v>
      </c>
      <c r="K42" s="173" t="s">
        <v>66</v>
      </c>
      <c r="L42" s="93" t="s">
        <v>84</v>
      </c>
      <c r="M42" s="93">
        <v>2021</v>
      </c>
      <c r="N42" s="93" t="s">
        <v>83</v>
      </c>
      <c r="O42" s="169" t="s">
        <v>82</v>
      </c>
      <c r="P42" s="169" t="s">
        <v>241</v>
      </c>
      <c r="Q42" s="172" t="s">
        <v>88</v>
      </c>
      <c r="R42" s="173" t="s">
        <v>204</v>
      </c>
      <c r="S42" s="174" t="s">
        <v>147</v>
      </c>
      <c r="T42" s="277"/>
      <c r="U42" s="175"/>
      <c r="V42" s="65"/>
      <c r="W42" s="66"/>
      <c r="X42" s="66"/>
      <c r="Y42" s="80" t="s">
        <v>223</v>
      </c>
      <c r="Z42" s="66"/>
      <c r="AA42" s="67"/>
      <c r="AB42" s="82">
        <f t="shared" si="10"/>
        <v>0</v>
      </c>
      <c r="AC42" s="82">
        <f>AB42*2</f>
        <v>0</v>
      </c>
    </row>
    <row r="43" spans="1:29" s="2" customFormat="1" ht="32.25" customHeight="1" thickBot="1">
      <c r="A43" s="165"/>
      <c r="B43" s="205" t="s">
        <v>4</v>
      </c>
      <c r="C43" s="206">
        <v>220</v>
      </c>
      <c r="D43" s="206" t="s">
        <v>283</v>
      </c>
      <c r="E43" s="229" t="s">
        <v>67</v>
      </c>
      <c r="F43" s="206" t="s">
        <v>130</v>
      </c>
      <c r="G43" s="324">
        <v>2009</v>
      </c>
      <c r="H43" s="325">
        <v>6</v>
      </c>
      <c r="I43" s="325">
        <v>1</v>
      </c>
      <c r="J43" s="325">
        <v>2</v>
      </c>
      <c r="K43" s="230" t="s">
        <v>68</v>
      </c>
      <c r="L43" s="300" t="s">
        <v>85</v>
      </c>
      <c r="M43" s="98">
        <v>2017</v>
      </c>
      <c r="N43" s="98" t="s">
        <v>83</v>
      </c>
      <c r="O43" s="211" t="s">
        <v>369</v>
      </c>
      <c r="P43" s="211">
        <v>2022</v>
      </c>
      <c r="Q43" s="210" t="s">
        <v>88</v>
      </c>
      <c r="R43" s="230" t="s">
        <v>204</v>
      </c>
      <c r="S43" s="214" t="s">
        <v>148</v>
      </c>
      <c r="T43" s="283"/>
      <c r="U43" s="215"/>
      <c r="V43" s="89"/>
      <c r="W43" s="90"/>
      <c r="X43" s="90"/>
      <c r="Y43" s="91"/>
      <c r="Z43" s="90"/>
      <c r="AA43" s="216"/>
      <c r="AB43" s="82">
        <f t="shared" si="10"/>
        <v>0</v>
      </c>
      <c r="AC43" s="82">
        <f aca="true" t="shared" si="11" ref="AC43">AB43</f>
        <v>0</v>
      </c>
    </row>
    <row r="44" spans="1:29" s="15" customFormat="1" ht="32.25" customHeight="1" thickBot="1">
      <c r="A44" s="165"/>
      <c r="B44" s="177" t="s">
        <v>4</v>
      </c>
      <c r="C44" s="170">
        <v>320</v>
      </c>
      <c r="D44" s="170"/>
      <c r="E44" s="225" t="s">
        <v>43</v>
      </c>
      <c r="F44" s="170" t="s">
        <v>130</v>
      </c>
      <c r="G44" s="320">
        <v>1970</v>
      </c>
      <c r="H44" s="326">
        <v>150</v>
      </c>
      <c r="I44" s="326">
        <v>15</v>
      </c>
      <c r="J44" s="326"/>
      <c r="K44" s="173" t="s">
        <v>363</v>
      </c>
      <c r="L44" s="301" t="s">
        <v>84</v>
      </c>
      <c r="M44" s="93">
        <v>2021</v>
      </c>
      <c r="N44" s="93" t="s">
        <v>83</v>
      </c>
      <c r="O44" s="169" t="s">
        <v>82</v>
      </c>
      <c r="P44" s="169" t="s">
        <v>241</v>
      </c>
      <c r="Q44" s="169"/>
      <c r="R44" s="173" t="s">
        <v>204</v>
      </c>
      <c r="S44" s="174" t="s">
        <v>147</v>
      </c>
      <c r="T44" s="284"/>
      <c r="U44" s="231"/>
      <c r="V44" s="65"/>
      <c r="W44" s="66"/>
      <c r="X44" s="66"/>
      <c r="Y44" s="80" t="s">
        <v>245</v>
      </c>
      <c r="Z44" s="66"/>
      <c r="AA44" s="71"/>
      <c r="AB44" s="82">
        <f>SUM(V44:AA44)</f>
        <v>0</v>
      </c>
      <c r="AC44" s="82">
        <f>AB44*2</f>
        <v>0</v>
      </c>
    </row>
    <row r="45" spans="1:29" s="15" customFormat="1" ht="32.25" customHeight="1" thickBot="1">
      <c r="A45" s="165"/>
      <c r="B45" s="180" t="s">
        <v>4</v>
      </c>
      <c r="C45" s="181">
        <v>320</v>
      </c>
      <c r="D45" s="181"/>
      <c r="E45" s="232" t="s">
        <v>364</v>
      </c>
      <c r="F45" s="181" t="s">
        <v>127</v>
      </c>
      <c r="G45" s="322">
        <v>1970</v>
      </c>
      <c r="H45" s="327">
        <v>5</v>
      </c>
      <c r="I45" s="327">
        <v>4</v>
      </c>
      <c r="J45" s="327">
        <v>2</v>
      </c>
      <c r="K45" s="186" t="s">
        <v>365</v>
      </c>
      <c r="L45" s="302" t="s">
        <v>84</v>
      </c>
      <c r="M45" s="295">
        <v>2021</v>
      </c>
      <c r="N45" s="295" t="s">
        <v>83</v>
      </c>
      <c r="O45" s="184"/>
      <c r="P45" s="184" t="s">
        <v>241</v>
      </c>
      <c r="Q45" s="184"/>
      <c r="R45" s="186" t="s">
        <v>204</v>
      </c>
      <c r="S45" s="187"/>
      <c r="T45" s="285"/>
      <c r="U45" s="233" t="s">
        <v>366</v>
      </c>
      <c r="V45" s="68"/>
      <c r="W45" s="69"/>
      <c r="X45" s="69"/>
      <c r="Y45" s="81"/>
      <c r="Z45" s="69"/>
      <c r="AA45" s="72"/>
      <c r="AB45" s="82">
        <f>SUM(V45:AA45)</f>
        <v>0</v>
      </c>
      <c r="AC45" s="82">
        <f>AB45*2</f>
        <v>0</v>
      </c>
    </row>
    <row r="46" spans="1:29" s="15" customFormat="1" ht="25.5" customHeight="1" thickBot="1">
      <c r="A46" s="165"/>
      <c r="B46" s="106" t="s">
        <v>208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0"/>
      <c r="M46" s="100"/>
      <c r="N46" s="100"/>
      <c r="O46" s="100"/>
      <c r="P46" s="100"/>
      <c r="Q46" s="100"/>
      <c r="R46" s="100"/>
      <c r="S46" s="100"/>
      <c r="T46" s="100"/>
      <c r="U46" s="101"/>
      <c r="V46" s="76">
        <f aca="true" t="shared" si="12" ref="V46:AA46">SUM(V38:V43)</f>
        <v>0</v>
      </c>
      <c r="W46" s="76">
        <f t="shared" si="12"/>
        <v>0</v>
      </c>
      <c r="X46" s="76">
        <f>SUM(X38:X45)</f>
        <v>0</v>
      </c>
      <c r="Y46" s="76">
        <f>SUM(Y38:Y44)</f>
        <v>0</v>
      </c>
      <c r="Z46" s="76">
        <f t="shared" si="12"/>
        <v>0</v>
      </c>
      <c r="AA46" s="76">
        <f t="shared" si="12"/>
        <v>0</v>
      </c>
      <c r="AB46" s="75">
        <f>SUM(AB38:AB45)</f>
        <v>0</v>
      </c>
      <c r="AC46" s="75">
        <f>SUM(AC38:AC45)</f>
        <v>0</v>
      </c>
    </row>
    <row r="47" spans="1:29" s="2" customFormat="1" ht="28.5" customHeight="1" thickBot="1">
      <c r="A47" s="165"/>
      <c r="B47" s="177" t="s">
        <v>7</v>
      </c>
      <c r="C47" s="170">
        <v>320</v>
      </c>
      <c r="D47" s="170" t="s">
        <v>289</v>
      </c>
      <c r="E47" s="170" t="s">
        <v>136</v>
      </c>
      <c r="F47" s="170" t="s">
        <v>130</v>
      </c>
      <c r="G47" s="320">
        <v>1977</v>
      </c>
      <c r="H47" s="321">
        <v>107</v>
      </c>
      <c r="I47" s="321">
        <v>2</v>
      </c>
      <c r="J47" s="321">
        <v>10</v>
      </c>
      <c r="K47" s="173" t="s">
        <v>140</v>
      </c>
      <c r="L47" s="293" t="s">
        <v>85</v>
      </c>
      <c r="M47" s="93">
        <v>2017</v>
      </c>
      <c r="N47" s="93" t="s">
        <v>82</v>
      </c>
      <c r="O47" s="170" t="s">
        <v>231</v>
      </c>
      <c r="P47" s="171">
        <v>2022</v>
      </c>
      <c r="Q47" s="172" t="s">
        <v>88</v>
      </c>
      <c r="R47" s="173" t="s">
        <v>204</v>
      </c>
      <c r="S47" s="174" t="s">
        <v>148</v>
      </c>
      <c r="T47" s="277"/>
      <c r="U47" s="175"/>
      <c r="V47" s="218"/>
      <c r="W47" s="219"/>
      <c r="X47" s="219"/>
      <c r="Y47" s="219"/>
      <c r="Z47" s="219"/>
      <c r="AA47" s="220"/>
      <c r="AB47" s="82">
        <f aca="true" t="shared" si="13" ref="AB47:AB52">SUM(V47:AA47)</f>
        <v>0</v>
      </c>
      <c r="AC47" s="82">
        <f aca="true" t="shared" si="14" ref="AC47:AC52">AB47</f>
        <v>0</v>
      </c>
    </row>
    <row r="48" spans="1:29" s="2" customFormat="1" ht="14.1" customHeight="1" thickBot="1">
      <c r="A48" s="165"/>
      <c r="B48" s="177" t="s">
        <v>7</v>
      </c>
      <c r="C48" s="170">
        <v>320</v>
      </c>
      <c r="D48" s="170" t="s">
        <v>290</v>
      </c>
      <c r="E48" s="170" t="s">
        <v>137</v>
      </c>
      <c r="F48" s="170" t="s">
        <v>127</v>
      </c>
      <c r="G48" s="320">
        <v>1977</v>
      </c>
      <c r="H48" s="321">
        <v>25</v>
      </c>
      <c r="I48" s="321">
        <v>1</v>
      </c>
      <c r="J48" s="321">
        <v>20</v>
      </c>
      <c r="K48" s="173" t="s">
        <v>103</v>
      </c>
      <c r="L48" s="293" t="s">
        <v>85</v>
      </c>
      <c r="M48" s="93">
        <v>2017</v>
      </c>
      <c r="N48" s="93" t="s">
        <v>82</v>
      </c>
      <c r="O48" s="170" t="s">
        <v>82</v>
      </c>
      <c r="P48" s="171">
        <v>2022</v>
      </c>
      <c r="Q48" s="172" t="s">
        <v>88</v>
      </c>
      <c r="R48" s="173" t="s">
        <v>204</v>
      </c>
      <c r="S48" s="174" t="s">
        <v>147</v>
      </c>
      <c r="T48" s="277"/>
      <c r="U48" s="175"/>
      <c r="V48" s="65"/>
      <c r="W48" s="66"/>
      <c r="X48" s="66"/>
      <c r="Y48" s="80"/>
      <c r="Z48" s="66"/>
      <c r="AA48" s="71"/>
      <c r="AB48" s="82">
        <f t="shared" si="13"/>
        <v>0</v>
      </c>
      <c r="AC48" s="82">
        <f t="shared" si="14"/>
        <v>0</v>
      </c>
    </row>
    <row r="49" spans="1:29" s="2" customFormat="1" ht="27" customHeight="1" thickBot="1">
      <c r="A49" s="165"/>
      <c r="B49" s="177" t="s">
        <v>7</v>
      </c>
      <c r="C49" s="170">
        <v>320</v>
      </c>
      <c r="D49" s="170" t="s">
        <v>291</v>
      </c>
      <c r="E49" s="170" t="s">
        <v>292</v>
      </c>
      <c r="F49" s="170" t="s">
        <v>127</v>
      </c>
      <c r="G49" s="320">
        <v>1977</v>
      </c>
      <c r="H49" s="321">
        <v>40</v>
      </c>
      <c r="I49" s="321">
        <v>1</v>
      </c>
      <c r="J49" s="321">
        <v>30</v>
      </c>
      <c r="K49" s="173" t="s">
        <v>103</v>
      </c>
      <c r="L49" s="293" t="s">
        <v>85</v>
      </c>
      <c r="M49" s="93">
        <v>2017</v>
      </c>
      <c r="N49" s="93" t="s">
        <v>83</v>
      </c>
      <c r="O49" s="170" t="s">
        <v>82</v>
      </c>
      <c r="P49" s="171">
        <v>2022</v>
      </c>
      <c r="Q49" s="172" t="s">
        <v>88</v>
      </c>
      <c r="R49" s="173" t="s">
        <v>204</v>
      </c>
      <c r="S49" s="174" t="s">
        <v>159</v>
      </c>
      <c r="T49" s="277"/>
      <c r="U49" s="175"/>
      <c r="V49" s="65"/>
      <c r="W49" s="66"/>
      <c r="X49" s="66"/>
      <c r="Y49" s="80" t="s">
        <v>223</v>
      </c>
      <c r="Z49" s="66"/>
      <c r="AA49" s="71"/>
      <c r="AB49" s="82">
        <f t="shared" si="13"/>
        <v>0</v>
      </c>
      <c r="AC49" s="82">
        <f t="shared" si="14"/>
        <v>0</v>
      </c>
    </row>
    <row r="50" spans="1:29" s="2" customFormat="1" ht="27" customHeight="1" thickBot="1">
      <c r="A50" s="165"/>
      <c r="B50" s="177" t="s">
        <v>7</v>
      </c>
      <c r="C50" s="170">
        <v>320</v>
      </c>
      <c r="D50" s="170" t="s">
        <v>294</v>
      </c>
      <c r="E50" s="170" t="s">
        <v>293</v>
      </c>
      <c r="F50" s="170" t="s">
        <v>127</v>
      </c>
      <c r="G50" s="320">
        <v>1977</v>
      </c>
      <c r="H50" s="321">
        <v>40</v>
      </c>
      <c r="I50" s="321">
        <v>1</v>
      </c>
      <c r="J50" s="321">
        <v>30</v>
      </c>
      <c r="K50" s="173" t="s">
        <v>103</v>
      </c>
      <c r="L50" s="293" t="s">
        <v>85</v>
      </c>
      <c r="M50" s="93">
        <v>2017</v>
      </c>
      <c r="N50" s="93" t="s">
        <v>83</v>
      </c>
      <c r="O50" s="170" t="s">
        <v>82</v>
      </c>
      <c r="P50" s="171">
        <v>2022</v>
      </c>
      <c r="Q50" s="172" t="s">
        <v>88</v>
      </c>
      <c r="R50" s="186" t="s">
        <v>204</v>
      </c>
      <c r="S50" s="174" t="s">
        <v>147</v>
      </c>
      <c r="T50" s="277"/>
      <c r="U50" s="175"/>
      <c r="V50" s="65"/>
      <c r="W50" s="66"/>
      <c r="X50" s="66"/>
      <c r="Y50" s="80" t="s">
        <v>223</v>
      </c>
      <c r="Z50" s="66"/>
      <c r="AA50" s="71"/>
      <c r="AB50" s="82">
        <f t="shared" si="13"/>
        <v>0</v>
      </c>
      <c r="AC50" s="82">
        <f t="shared" si="14"/>
        <v>0</v>
      </c>
    </row>
    <row r="51" spans="1:29" s="2" customFormat="1" ht="14.1" customHeight="1" thickBot="1">
      <c r="A51" s="165"/>
      <c r="B51" s="234" t="s">
        <v>7</v>
      </c>
      <c r="C51" s="235" t="s">
        <v>70</v>
      </c>
      <c r="D51" s="235" t="s">
        <v>295</v>
      </c>
      <c r="E51" s="235" t="s">
        <v>71</v>
      </c>
      <c r="F51" s="235" t="s">
        <v>127</v>
      </c>
      <c r="G51" s="328">
        <v>1978</v>
      </c>
      <c r="H51" s="329">
        <v>30</v>
      </c>
      <c r="I51" s="329">
        <v>1</v>
      </c>
      <c r="J51" s="329">
        <v>29</v>
      </c>
      <c r="K51" s="217" t="s">
        <v>69</v>
      </c>
      <c r="L51" s="303" t="s">
        <v>85</v>
      </c>
      <c r="M51" s="304">
        <v>2017</v>
      </c>
      <c r="N51" s="304" t="s">
        <v>82</v>
      </c>
      <c r="O51" s="235" t="s">
        <v>82</v>
      </c>
      <c r="P51" s="236">
        <v>2022</v>
      </c>
      <c r="Q51" s="237" t="s">
        <v>88</v>
      </c>
      <c r="R51" s="217" t="s">
        <v>204</v>
      </c>
      <c r="S51" s="238" t="s">
        <v>147</v>
      </c>
      <c r="T51" s="286"/>
      <c r="U51" s="239"/>
      <c r="V51" s="65"/>
      <c r="W51" s="66"/>
      <c r="X51" s="66"/>
      <c r="Y51" s="80" t="s">
        <v>223</v>
      </c>
      <c r="Z51" s="66"/>
      <c r="AA51" s="71"/>
      <c r="AB51" s="82">
        <f t="shared" si="13"/>
        <v>0</v>
      </c>
      <c r="AC51" s="82">
        <f t="shared" si="14"/>
        <v>0</v>
      </c>
    </row>
    <row r="52" spans="1:29" s="2" customFormat="1" ht="14.1" customHeight="1" thickBot="1">
      <c r="A52" s="165"/>
      <c r="B52" s="180" t="s">
        <v>7</v>
      </c>
      <c r="C52" s="181" t="s">
        <v>70</v>
      </c>
      <c r="D52" s="181" t="s">
        <v>296</v>
      </c>
      <c r="E52" s="240" t="s">
        <v>71</v>
      </c>
      <c r="F52" s="240" t="s">
        <v>127</v>
      </c>
      <c r="G52" s="322">
        <v>1995</v>
      </c>
      <c r="H52" s="323">
        <v>5</v>
      </c>
      <c r="I52" s="323">
        <v>1</v>
      </c>
      <c r="J52" s="323">
        <v>3</v>
      </c>
      <c r="K52" s="186" t="s">
        <v>69</v>
      </c>
      <c r="L52" s="305" t="s">
        <v>85</v>
      </c>
      <c r="M52" s="295">
        <v>2017</v>
      </c>
      <c r="N52" s="295" t="s">
        <v>82</v>
      </c>
      <c r="O52" s="181" t="s">
        <v>82</v>
      </c>
      <c r="P52" s="185">
        <v>2022</v>
      </c>
      <c r="Q52" s="183" t="s">
        <v>88</v>
      </c>
      <c r="R52" s="186" t="s">
        <v>204</v>
      </c>
      <c r="S52" s="187" t="s">
        <v>147</v>
      </c>
      <c r="T52" s="278"/>
      <c r="U52" s="188"/>
      <c r="V52" s="68"/>
      <c r="W52" s="69"/>
      <c r="X52" s="69"/>
      <c r="Y52" s="81" t="s">
        <v>223</v>
      </c>
      <c r="Z52" s="69"/>
      <c r="AA52" s="72"/>
      <c r="AB52" s="82">
        <f t="shared" si="13"/>
        <v>0</v>
      </c>
      <c r="AC52" s="82">
        <f t="shared" si="14"/>
        <v>0</v>
      </c>
    </row>
    <row r="53" spans="1:29" s="15" customFormat="1" ht="24" customHeight="1" thickBot="1">
      <c r="A53" s="165"/>
      <c r="B53" s="99" t="s">
        <v>209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1"/>
      <c r="V53" s="76">
        <f aca="true" t="shared" si="15" ref="V53:AC53">SUM(V47:V52)</f>
        <v>0</v>
      </c>
      <c r="W53" s="76">
        <f t="shared" si="15"/>
        <v>0</v>
      </c>
      <c r="X53" s="76">
        <f t="shared" si="15"/>
        <v>0</v>
      </c>
      <c r="Y53" s="76">
        <f t="shared" si="15"/>
        <v>0</v>
      </c>
      <c r="Z53" s="76">
        <f t="shared" si="15"/>
        <v>0</v>
      </c>
      <c r="AA53" s="76">
        <f t="shared" si="15"/>
        <v>0</v>
      </c>
      <c r="AB53" s="75">
        <f t="shared" si="15"/>
        <v>0</v>
      </c>
      <c r="AC53" s="75">
        <f t="shared" si="15"/>
        <v>0</v>
      </c>
    </row>
    <row r="54" spans="1:29" s="2" customFormat="1" ht="14.1" customHeight="1" thickBot="1">
      <c r="A54" s="165"/>
      <c r="B54" s="177" t="s">
        <v>74</v>
      </c>
      <c r="C54" s="170">
        <v>415</v>
      </c>
      <c r="D54" s="170" t="s">
        <v>297</v>
      </c>
      <c r="E54" s="170" t="s">
        <v>298</v>
      </c>
      <c r="F54" s="167" t="s">
        <v>129</v>
      </c>
      <c r="G54" s="320"/>
      <c r="H54" s="321">
        <v>800</v>
      </c>
      <c r="I54" s="321">
        <v>100</v>
      </c>
      <c r="J54" s="321">
        <v>100</v>
      </c>
      <c r="K54" s="173" t="s">
        <v>63</v>
      </c>
      <c r="L54" s="297" t="s">
        <v>97</v>
      </c>
      <c r="M54" s="93">
        <v>2017</v>
      </c>
      <c r="N54" s="93" t="s">
        <v>83</v>
      </c>
      <c r="O54" s="167" t="s">
        <v>82</v>
      </c>
      <c r="P54" s="191">
        <v>2022</v>
      </c>
      <c r="Q54" s="172" t="s">
        <v>88</v>
      </c>
      <c r="R54" s="173" t="s">
        <v>204</v>
      </c>
      <c r="S54" s="174" t="s">
        <v>148</v>
      </c>
      <c r="T54" s="277"/>
      <c r="U54" s="175" t="s">
        <v>105</v>
      </c>
      <c r="V54" s="218"/>
      <c r="W54" s="219"/>
      <c r="X54" s="219"/>
      <c r="Y54" s="227" t="s">
        <v>223</v>
      </c>
      <c r="Z54" s="219"/>
      <c r="AA54" s="220"/>
      <c r="AB54" s="82">
        <f aca="true" t="shared" si="16" ref="AB54:AB58">SUM(V54:AA54)</f>
        <v>0</v>
      </c>
      <c r="AC54" s="82">
        <f aca="true" t="shared" si="17" ref="AC54:AC56">AB54</f>
        <v>0</v>
      </c>
    </row>
    <row r="55" spans="1:29" s="2" customFormat="1" ht="14.1" customHeight="1" thickBot="1">
      <c r="A55" s="165"/>
      <c r="B55" s="177" t="s">
        <v>74</v>
      </c>
      <c r="C55" s="170">
        <v>321</v>
      </c>
      <c r="D55" s="170" t="s">
        <v>299</v>
      </c>
      <c r="E55" s="170" t="s">
        <v>28</v>
      </c>
      <c r="F55" s="167" t="s">
        <v>127</v>
      </c>
      <c r="G55" s="320">
        <v>2020</v>
      </c>
      <c r="H55" s="321">
        <v>260</v>
      </c>
      <c r="I55" s="321">
        <v>90</v>
      </c>
      <c r="J55" s="321">
        <v>10</v>
      </c>
      <c r="K55" s="173" t="s">
        <v>63</v>
      </c>
      <c r="L55" s="93" t="s">
        <v>153</v>
      </c>
      <c r="M55" s="93">
        <v>2020</v>
      </c>
      <c r="N55" s="93" t="s">
        <v>83</v>
      </c>
      <c r="O55" s="169" t="s">
        <v>82</v>
      </c>
      <c r="P55" s="169">
        <v>2023</v>
      </c>
      <c r="Q55" s="172" t="s">
        <v>88</v>
      </c>
      <c r="R55" s="173" t="s">
        <v>204</v>
      </c>
      <c r="S55" s="174" t="s">
        <v>148</v>
      </c>
      <c r="T55" s="277"/>
      <c r="U55" s="175"/>
      <c r="V55" s="65"/>
      <c r="W55" s="66"/>
      <c r="X55" s="66"/>
      <c r="Y55" s="80" t="s">
        <v>223</v>
      </c>
      <c r="Z55" s="66"/>
      <c r="AA55" s="71"/>
      <c r="AB55" s="82">
        <f t="shared" si="16"/>
        <v>0</v>
      </c>
      <c r="AC55" s="82">
        <f t="shared" si="17"/>
        <v>0</v>
      </c>
    </row>
    <row r="56" spans="1:29" s="15" customFormat="1" ht="14.1" customHeight="1" thickBot="1">
      <c r="A56" s="165"/>
      <c r="B56" s="241" t="s">
        <v>74</v>
      </c>
      <c r="C56" s="242">
        <v>321</v>
      </c>
      <c r="D56" s="242"/>
      <c r="E56" s="242" t="s">
        <v>372</v>
      </c>
      <c r="F56" s="243" t="s">
        <v>129</v>
      </c>
      <c r="G56" s="330">
        <v>2020</v>
      </c>
      <c r="H56" s="331">
        <v>8</v>
      </c>
      <c r="I56" s="331">
        <v>2</v>
      </c>
      <c r="J56" s="331">
        <v>1</v>
      </c>
      <c r="K56" s="244" t="s">
        <v>373</v>
      </c>
      <c r="L56" s="306" t="s">
        <v>96</v>
      </c>
      <c r="M56" s="306">
        <v>2021</v>
      </c>
      <c r="N56" s="306" t="s">
        <v>83</v>
      </c>
      <c r="O56" s="245" t="s">
        <v>82</v>
      </c>
      <c r="P56" s="245">
        <v>2023</v>
      </c>
      <c r="Q56" s="172"/>
      <c r="R56" s="173" t="s">
        <v>204</v>
      </c>
      <c r="S56" s="174" t="s">
        <v>147</v>
      </c>
      <c r="T56" s="277"/>
      <c r="U56" s="175"/>
      <c r="V56" s="65"/>
      <c r="W56" s="66"/>
      <c r="X56" s="66"/>
      <c r="Y56" s="80"/>
      <c r="Z56" s="66"/>
      <c r="AA56" s="71"/>
      <c r="AB56" s="82">
        <f t="shared" si="16"/>
        <v>0</v>
      </c>
      <c r="AC56" s="82">
        <f t="shared" si="17"/>
        <v>0</v>
      </c>
    </row>
    <row r="57" spans="1:29" s="2" customFormat="1" ht="14.1" customHeight="1" thickBot="1">
      <c r="A57" s="165"/>
      <c r="B57" s="246" t="s">
        <v>74</v>
      </c>
      <c r="C57" s="247">
        <v>364</v>
      </c>
      <c r="D57" s="248" t="s">
        <v>300</v>
      </c>
      <c r="E57" s="247" t="s">
        <v>33</v>
      </c>
      <c r="F57" s="247" t="s">
        <v>131</v>
      </c>
      <c r="G57" s="332">
        <v>1994</v>
      </c>
      <c r="H57" s="333">
        <v>30</v>
      </c>
      <c r="I57" s="333">
        <v>1</v>
      </c>
      <c r="J57" s="333">
        <v>5</v>
      </c>
      <c r="K57" s="249" t="s">
        <v>154</v>
      </c>
      <c r="L57" s="307" t="s">
        <v>153</v>
      </c>
      <c r="M57" s="307">
        <v>2020</v>
      </c>
      <c r="N57" s="307" t="s">
        <v>82</v>
      </c>
      <c r="O57" s="248" t="s">
        <v>82</v>
      </c>
      <c r="P57" s="226">
        <v>2022</v>
      </c>
      <c r="Q57" s="250" t="s">
        <v>88</v>
      </c>
      <c r="R57" s="173" t="s">
        <v>204</v>
      </c>
      <c r="S57" s="251" t="s">
        <v>147</v>
      </c>
      <c r="T57" s="287"/>
      <c r="U57" s="252" t="s">
        <v>151</v>
      </c>
      <c r="V57" s="65"/>
      <c r="W57" s="66"/>
      <c r="X57" s="66"/>
      <c r="Y57" s="66" t="s">
        <v>223</v>
      </c>
      <c r="Z57" s="66"/>
      <c r="AA57" s="71"/>
      <c r="AB57" s="82">
        <f t="shared" si="16"/>
        <v>0</v>
      </c>
      <c r="AC57" s="82">
        <f>AB57</f>
        <v>0</v>
      </c>
    </row>
    <row r="58" spans="1:29" s="2" customFormat="1" ht="14.1" customHeight="1" thickBot="1">
      <c r="A58" s="165"/>
      <c r="B58" s="253" t="s">
        <v>74</v>
      </c>
      <c r="C58" s="254">
        <v>360</v>
      </c>
      <c r="D58" s="255" t="s">
        <v>301</v>
      </c>
      <c r="E58" s="254" t="s">
        <v>33</v>
      </c>
      <c r="F58" s="254" t="s">
        <v>131</v>
      </c>
      <c r="G58" s="334">
        <v>1994</v>
      </c>
      <c r="H58" s="335">
        <v>900</v>
      </c>
      <c r="I58" s="335">
        <v>5</v>
      </c>
      <c r="J58" s="335">
        <v>10</v>
      </c>
      <c r="K58" s="256" t="s">
        <v>184</v>
      </c>
      <c r="L58" s="308" t="s">
        <v>153</v>
      </c>
      <c r="M58" s="308">
        <v>2020</v>
      </c>
      <c r="N58" s="308" t="s">
        <v>82</v>
      </c>
      <c r="O58" s="255" t="s">
        <v>82</v>
      </c>
      <c r="P58" s="257">
        <v>2022</v>
      </c>
      <c r="Q58" s="258" t="s">
        <v>88</v>
      </c>
      <c r="R58" s="186" t="s">
        <v>204</v>
      </c>
      <c r="S58" s="259" t="s">
        <v>148</v>
      </c>
      <c r="T58" s="288"/>
      <c r="U58" s="260"/>
      <c r="V58" s="68"/>
      <c r="W58" s="69"/>
      <c r="X58" s="69"/>
      <c r="Y58" s="69" t="s">
        <v>223</v>
      </c>
      <c r="Z58" s="69"/>
      <c r="AA58" s="72"/>
      <c r="AB58" s="82">
        <f t="shared" si="16"/>
        <v>0</v>
      </c>
      <c r="AC58" s="82">
        <f>AB58</f>
        <v>0</v>
      </c>
    </row>
    <row r="59" spans="1:29" s="15" customFormat="1" ht="25.5" customHeight="1" thickBot="1">
      <c r="A59" s="165"/>
      <c r="B59" s="108" t="s">
        <v>210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0"/>
      <c r="V59" s="76">
        <f aca="true" t="shared" si="18" ref="V59:AC59">SUM(V54:V58)</f>
        <v>0</v>
      </c>
      <c r="W59" s="76">
        <f t="shared" si="18"/>
        <v>0</v>
      </c>
      <c r="X59" s="76">
        <f t="shared" si="18"/>
        <v>0</v>
      </c>
      <c r="Y59" s="76">
        <f t="shared" si="18"/>
        <v>0</v>
      </c>
      <c r="Z59" s="76">
        <f t="shared" si="18"/>
        <v>0</v>
      </c>
      <c r="AA59" s="76">
        <f t="shared" si="18"/>
        <v>0</v>
      </c>
      <c r="AB59" s="75">
        <f t="shared" si="18"/>
        <v>0</v>
      </c>
      <c r="AC59" s="75">
        <f t="shared" si="18"/>
        <v>0</v>
      </c>
    </row>
    <row r="60" spans="1:29" s="15" customFormat="1" ht="14.1" customHeight="1" thickBot="1">
      <c r="A60" s="165"/>
      <c r="B60" s="177" t="s">
        <v>9</v>
      </c>
      <c r="C60" s="170" t="s">
        <v>34</v>
      </c>
      <c r="D60" s="170" t="s">
        <v>302</v>
      </c>
      <c r="E60" s="170" t="s">
        <v>191</v>
      </c>
      <c r="F60" s="170" t="s">
        <v>130</v>
      </c>
      <c r="G60" s="320"/>
      <c r="H60" s="321">
        <v>30</v>
      </c>
      <c r="I60" s="321">
        <v>20</v>
      </c>
      <c r="J60" s="321">
        <v>5</v>
      </c>
      <c r="K60" s="173" t="s">
        <v>63</v>
      </c>
      <c r="L60" s="297" t="s">
        <v>153</v>
      </c>
      <c r="M60" s="304">
        <v>2021</v>
      </c>
      <c r="N60" s="93"/>
      <c r="O60" s="170" t="s">
        <v>82</v>
      </c>
      <c r="P60" s="171">
        <v>2023</v>
      </c>
      <c r="Q60" s="172" t="s">
        <v>192</v>
      </c>
      <c r="R60" s="173" t="s">
        <v>204</v>
      </c>
      <c r="S60" s="194" t="s">
        <v>148</v>
      </c>
      <c r="T60" s="284"/>
      <c r="U60" s="175"/>
      <c r="V60" s="218"/>
      <c r="W60" s="219"/>
      <c r="X60" s="219"/>
      <c r="Y60" s="227" t="s">
        <v>223</v>
      </c>
      <c r="Z60" s="219"/>
      <c r="AA60" s="220"/>
      <c r="AB60" s="83">
        <f aca="true" t="shared" si="19" ref="AB60:AB63">SUM(V60:AA60)</f>
        <v>0</v>
      </c>
      <c r="AC60" s="82">
        <f>AB60</f>
        <v>0</v>
      </c>
    </row>
    <row r="61" spans="1:29" s="15" customFormat="1" ht="14.1" customHeight="1" thickBot="1">
      <c r="A61" s="165"/>
      <c r="B61" s="177" t="s">
        <v>9</v>
      </c>
      <c r="C61" s="170" t="s">
        <v>34</v>
      </c>
      <c r="D61" s="170" t="s">
        <v>303</v>
      </c>
      <c r="E61" s="170" t="s">
        <v>191</v>
      </c>
      <c r="F61" s="170" t="s">
        <v>130</v>
      </c>
      <c r="G61" s="320"/>
      <c r="H61" s="321">
        <v>30</v>
      </c>
      <c r="I61" s="321">
        <v>20</v>
      </c>
      <c r="J61" s="321">
        <v>5</v>
      </c>
      <c r="K61" s="173" t="s">
        <v>63</v>
      </c>
      <c r="L61" s="309" t="s">
        <v>153</v>
      </c>
      <c r="M61" s="93">
        <v>2021</v>
      </c>
      <c r="N61" s="93"/>
      <c r="O61" s="170" t="s">
        <v>82</v>
      </c>
      <c r="P61" s="171">
        <v>2023</v>
      </c>
      <c r="Q61" s="172" t="s">
        <v>192</v>
      </c>
      <c r="R61" s="173" t="s">
        <v>204</v>
      </c>
      <c r="S61" s="261" t="s">
        <v>148</v>
      </c>
      <c r="T61" s="284"/>
      <c r="U61" s="175"/>
      <c r="V61" s="65"/>
      <c r="W61" s="66"/>
      <c r="X61" s="66"/>
      <c r="Y61" s="80" t="s">
        <v>223</v>
      </c>
      <c r="Z61" s="66"/>
      <c r="AA61" s="71"/>
      <c r="AB61" s="83">
        <f t="shared" si="19"/>
        <v>0</v>
      </c>
      <c r="AC61" s="82">
        <f>AB61</f>
        <v>0</v>
      </c>
    </row>
    <row r="62" spans="1:29" s="15" customFormat="1" ht="24.75" customHeight="1" thickBot="1">
      <c r="A62" s="165"/>
      <c r="B62" s="177" t="s">
        <v>9</v>
      </c>
      <c r="C62" s="170" t="s">
        <v>32</v>
      </c>
      <c r="D62" s="262" t="s">
        <v>304</v>
      </c>
      <c r="E62" s="262" t="s">
        <v>193</v>
      </c>
      <c r="F62" s="170" t="s">
        <v>130</v>
      </c>
      <c r="G62" s="320">
        <v>2016</v>
      </c>
      <c r="H62" s="326">
        <v>20</v>
      </c>
      <c r="I62" s="326">
        <v>10</v>
      </c>
      <c r="J62" s="326">
        <v>5</v>
      </c>
      <c r="K62" s="197" t="s">
        <v>63</v>
      </c>
      <c r="L62" s="301" t="s">
        <v>153</v>
      </c>
      <c r="M62" s="93">
        <v>2021</v>
      </c>
      <c r="N62" s="93"/>
      <c r="O62" s="170" t="s">
        <v>82</v>
      </c>
      <c r="P62" s="171">
        <v>2023</v>
      </c>
      <c r="Q62" s="197" t="s">
        <v>88</v>
      </c>
      <c r="R62" s="173" t="s">
        <v>204</v>
      </c>
      <c r="S62" s="174" t="s">
        <v>148</v>
      </c>
      <c r="T62" s="284"/>
      <c r="U62" s="172"/>
      <c r="V62" s="65"/>
      <c r="W62" s="66"/>
      <c r="X62" s="66"/>
      <c r="Y62" s="80" t="s">
        <v>223</v>
      </c>
      <c r="Z62" s="66"/>
      <c r="AA62" s="71"/>
      <c r="AB62" s="83">
        <f t="shared" si="19"/>
        <v>0</v>
      </c>
      <c r="AC62" s="82">
        <f>AB62</f>
        <v>0</v>
      </c>
    </row>
    <row r="63" spans="1:29" s="2" customFormat="1" ht="23.25" customHeight="1" thickBot="1">
      <c r="A63" s="165"/>
      <c r="B63" s="263" t="s">
        <v>9</v>
      </c>
      <c r="C63" s="264" t="s">
        <v>34</v>
      </c>
      <c r="D63" s="264" t="s">
        <v>304</v>
      </c>
      <c r="E63" s="264" t="s">
        <v>150</v>
      </c>
      <c r="F63" s="264" t="s">
        <v>132</v>
      </c>
      <c r="G63" s="336"/>
      <c r="H63" s="337">
        <v>54</v>
      </c>
      <c r="I63" s="337">
        <v>45</v>
      </c>
      <c r="J63" s="337">
        <v>5</v>
      </c>
      <c r="K63" s="193" t="s">
        <v>149</v>
      </c>
      <c r="L63" s="297" t="s">
        <v>97</v>
      </c>
      <c r="M63" s="309">
        <v>2017</v>
      </c>
      <c r="N63" s="309" t="s">
        <v>82</v>
      </c>
      <c r="O63" s="264" t="s">
        <v>82</v>
      </c>
      <c r="P63" s="265">
        <v>2023</v>
      </c>
      <c r="Q63" s="266" t="s">
        <v>88</v>
      </c>
      <c r="R63" s="173" t="s">
        <v>204</v>
      </c>
      <c r="S63" s="194" t="s">
        <v>147</v>
      </c>
      <c r="T63" s="289"/>
      <c r="U63" s="267"/>
      <c r="V63" s="89"/>
      <c r="W63" s="90"/>
      <c r="X63" s="90"/>
      <c r="Y63" s="91" t="s">
        <v>223</v>
      </c>
      <c r="Z63" s="90"/>
      <c r="AA63" s="92"/>
      <c r="AB63" s="83">
        <f t="shared" si="19"/>
        <v>0</v>
      </c>
      <c r="AC63" s="82">
        <f>AB63</f>
        <v>0</v>
      </c>
    </row>
    <row r="64" spans="1:29" s="15" customFormat="1" ht="21.75" customHeight="1" thickBot="1">
      <c r="A64" s="165"/>
      <c r="B64" s="99" t="s">
        <v>211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1"/>
      <c r="V64" s="76">
        <f aca="true" t="shared" si="20" ref="V64:AC64">SUM(V60:V63)</f>
        <v>0</v>
      </c>
      <c r="W64" s="76">
        <f t="shared" si="20"/>
        <v>0</v>
      </c>
      <c r="X64" s="76">
        <f t="shared" si="20"/>
        <v>0</v>
      </c>
      <c r="Y64" s="76">
        <f t="shared" si="20"/>
        <v>0</v>
      </c>
      <c r="Z64" s="76">
        <f t="shared" si="20"/>
        <v>0</v>
      </c>
      <c r="AA64" s="76">
        <f t="shared" si="20"/>
        <v>0</v>
      </c>
      <c r="AB64" s="74">
        <f t="shared" si="20"/>
        <v>0</v>
      </c>
      <c r="AC64" s="74">
        <f t="shared" si="20"/>
        <v>0</v>
      </c>
    </row>
    <row r="65" spans="1:29" s="2" customFormat="1" ht="27.75" customHeight="1" thickBot="1">
      <c r="A65" s="165"/>
      <c r="B65" s="189" t="s">
        <v>3</v>
      </c>
      <c r="C65" s="167">
        <v>312</v>
      </c>
      <c r="D65" s="167" t="s">
        <v>310</v>
      </c>
      <c r="E65" s="167" t="s">
        <v>305</v>
      </c>
      <c r="F65" s="167" t="s">
        <v>134</v>
      </c>
      <c r="G65" s="318">
        <v>1990</v>
      </c>
      <c r="H65" s="319">
        <v>3</v>
      </c>
      <c r="I65" s="319">
        <v>0</v>
      </c>
      <c r="J65" s="319">
        <v>1</v>
      </c>
      <c r="K65" s="193" t="s">
        <v>30</v>
      </c>
      <c r="L65" s="296" t="s">
        <v>84</v>
      </c>
      <c r="M65" s="297">
        <v>2021</v>
      </c>
      <c r="N65" s="297" t="s">
        <v>82</v>
      </c>
      <c r="O65" s="167" t="s">
        <v>82</v>
      </c>
      <c r="P65" s="191" t="s">
        <v>241</v>
      </c>
      <c r="Q65" s="190" t="s">
        <v>135</v>
      </c>
      <c r="R65" s="217" t="s">
        <v>204</v>
      </c>
      <c r="S65" s="194"/>
      <c r="T65" s="290"/>
      <c r="U65" s="268" t="s">
        <v>306</v>
      </c>
      <c r="V65" s="62"/>
      <c r="W65" s="63"/>
      <c r="X65" s="63"/>
      <c r="Y65" s="79" t="s">
        <v>223</v>
      </c>
      <c r="Z65" s="63"/>
      <c r="AA65" s="64"/>
      <c r="AB65" s="82">
        <f aca="true" t="shared" si="21" ref="AB65:AB75">SUM(V65:AA65)</f>
        <v>0</v>
      </c>
      <c r="AC65" s="82">
        <f>AB65*2</f>
        <v>0</v>
      </c>
    </row>
    <row r="66" spans="1:29" s="2" customFormat="1" ht="27.75" customHeight="1" thickBot="1">
      <c r="A66" s="165"/>
      <c r="B66" s="177" t="s">
        <v>3</v>
      </c>
      <c r="C66" s="170">
        <v>321</v>
      </c>
      <c r="D66" s="170"/>
      <c r="E66" s="170" t="s">
        <v>307</v>
      </c>
      <c r="F66" s="170" t="s">
        <v>129</v>
      </c>
      <c r="G66" s="320">
        <v>1992</v>
      </c>
      <c r="H66" s="321">
        <v>18</v>
      </c>
      <c r="I66" s="321">
        <v>1</v>
      </c>
      <c r="J66" s="321">
        <v>1</v>
      </c>
      <c r="K66" s="168" t="s">
        <v>312</v>
      </c>
      <c r="L66" s="293" t="s">
        <v>84</v>
      </c>
      <c r="M66" s="93">
        <v>2021</v>
      </c>
      <c r="N66" s="93" t="s">
        <v>83</v>
      </c>
      <c r="O66" s="169" t="s">
        <v>82</v>
      </c>
      <c r="P66" s="169" t="s">
        <v>241</v>
      </c>
      <c r="Q66" s="172" t="s">
        <v>135</v>
      </c>
      <c r="R66" s="173" t="s">
        <v>204</v>
      </c>
      <c r="S66" s="174" t="s">
        <v>147</v>
      </c>
      <c r="T66" s="277">
        <v>2017</v>
      </c>
      <c r="U66" s="198" t="s">
        <v>308</v>
      </c>
      <c r="V66" s="65"/>
      <c r="W66" s="66"/>
      <c r="X66" s="66"/>
      <c r="Y66" s="66" t="s">
        <v>256</v>
      </c>
      <c r="Z66" s="66"/>
      <c r="AA66" s="67"/>
      <c r="AB66" s="82">
        <f t="shared" si="21"/>
        <v>0</v>
      </c>
      <c r="AC66" s="82">
        <f>AB66*2</f>
        <v>0</v>
      </c>
    </row>
    <row r="67" spans="1:29" s="2" customFormat="1" ht="28.5" customHeight="1" thickBot="1">
      <c r="A67" s="165"/>
      <c r="B67" s="177" t="s">
        <v>3</v>
      </c>
      <c r="C67" s="170">
        <v>321</v>
      </c>
      <c r="D67" s="170" t="s">
        <v>309</v>
      </c>
      <c r="E67" s="269" t="s">
        <v>311</v>
      </c>
      <c r="F67" s="170" t="s">
        <v>129</v>
      </c>
      <c r="G67" s="320">
        <v>1992</v>
      </c>
      <c r="H67" s="321">
        <v>40</v>
      </c>
      <c r="I67" s="321">
        <v>1</v>
      </c>
      <c r="J67" s="321">
        <v>1</v>
      </c>
      <c r="K67" s="168" t="s">
        <v>312</v>
      </c>
      <c r="L67" s="293" t="s">
        <v>84</v>
      </c>
      <c r="M67" s="307">
        <v>2021</v>
      </c>
      <c r="N67" s="310" t="s">
        <v>83</v>
      </c>
      <c r="O67" s="247" t="s">
        <v>82</v>
      </c>
      <c r="P67" s="171" t="s">
        <v>241</v>
      </c>
      <c r="Q67" s="172" t="s">
        <v>88</v>
      </c>
      <c r="R67" s="173" t="s">
        <v>204</v>
      </c>
      <c r="S67" s="174" t="s">
        <v>147</v>
      </c>
      <c r="T67" s="277">
        <v>2017</v>
      </c>
      <c r="U67" s="198" t="s">
        <v>308</v>
      </c>
      <c r="V67" s="65"/>
      <c r="W67" s="66"/>
      <c r="X67" s="66"/>
      <c r="Y67" s="80" t="s">
        <v>256</v>
      </c>
      <c r="Z67" s="66"/>
      <c r="AA67" s="67"/>
      <c r="AB67" s="82">
        <f t="shared" si="21"/>
        <v>0</v>
      </c>
      <c r="AC67" s="82">
        <f>AB67*2</f>
        <v>0</v>
      </c>
    </row>
    <row r="68" spans="1:29" s="2" customFormat="1" ht="28.5" customHeight="1" thickBot="1">
      <c r="A68" s="165"/>
      <c r="B68" s="177" t="s">
        <v>3</v>
      </c>
      <c r="C68" s="170">
        <v>321</v>
      </c>
      <c r="D68" s="170" t="s">
        <v>314</v>
      </c>
      <c r="E68" s="269" t="s">
        <v>313</v>
      </c>
      <c r="F68" s="170" t="s">
        <v>134</v>
      </c>
      <c r="G68" s="320">
        <v>1992</v>
      </c>
      <c r="H68" s="321">
        <v>70</v>
      </c>
      <c r="I68" s="321">
        <v>1</v>
      </c>
      <c r="J68" s="321">
        <v>1</v>
      </c>
      <c r="K68" s="173" t="s">
        <v>315</v>
      </c>
      <c r="L68" s="293"/>
      <c r="M68" s="307">
        <v>2013</v>
      </c>
      <c r="N68" s="307" t="s">
        <v>82</v>
      </c>
      <c r="O68" s="247" t="s">
        <v>82</v>
      </c>
      <c r="P68" s="171">
        <v>2022</v>
      </c>
      <c r="Q68" s="172" t="s">
        <v>88</v>
      </c>
      <c r="R68" s="173" t="s">
        <v>204</v>
      </c>
      <c r="S68" s="174" t="s">
        <v>148</v>
      </c>
      <c r="T68" s="277"/>
      <c r="U68" s="198"/>
      <c r="V68" s="65"/>
      <c r="W68" s="66"/>
      <c r="X68" s="66"/>
      <c r="Y68" s="80" t="s">
        <v>256</v>
      </c>
      <c r="Z68" s="66"/>
      <c r="AA68" s="67"/>
      <c r="AB68" s="82">
        <f t="shared" si="21"/>
        <v>0</v>
      </c>
      <c r="AC68" s="82">
        <f aca="true" t="shared" si="22" ref="AC68:AC72">AB68</f>
        <v>0</v>
      </c>
    </row>
    <row r="69" spans="1:29" s="2" customFormat="1" ht="28.5" customHeight="1" thickBot="1">
      <c r="A69" s="165"/>
      <c r="B69" s="177" t="s">
        <v>3</v>
      </c>
      <c r="C69" s="170">
        <v>321</v>
      </c>
      <c r="D69" s="170" t="s">
        <v>317</v>
      </c>
      <c r="E69" s="269" t="s">
        <v>316</v>
      </c>
      <c r="F69" s="170" t="s">
        <v>134</v>
      </c>
      <c r="G69" s="320">
        <v>1992</v>
      </c>
      <c r="H69" s="321">
        <v>30</v>
      </c>
      <c r="I69" s="321">
        <v>1</v>
      </c>
      <c r="J69" s="321">
        <v>1</v>
      </c>
      <c r="K69" s="173" t="s">
        <v>315</v>
      </c>
      <c r="L69" s="293"/>
      <c r="M69" s="307">
        <v>2013</v>
      </c>
      <c r="N69" s="307" t="s">
        <v>82</v>
      </c>
      <c r="O69" s="247" t="s">
        <v>82</v>
      </c>
      <c r="P69" s="171">
        <v>2022</v>
      </c>
      <c r="Q69" s="172" t="s">
        <v>88</v>
      </c>
      <c r="R69" s="173" t="s">
        <v>204</v>
      </c>
      <c r="S69" s="174" t="s">
        <v>148</v>
      </c>
      <c r="T69" s="277"/>
      <c r="U69" s="198"/>
      <c r="V69" s="65"/>
      <c r="W69" s="66"/>
      <c r="X69" s="66"/>
      <c r="Y69" s="80" t="s">
        <v>256</v>
      </c>
      <c r="Z69" s="66"/>
      <c r="AA69" s="67"/>
      <c r="AB69" s="82">
        <f t="shared" si="21"/>
        <v>0</v>
      </c>
      <c r="AC69" s="82">
        <f t="shared" si="22"/>
        <v>0</v>
      </c>
    </row>
    <row r="70" spans="1:29" s="2" customFormat="1" ht="28.5" customHeight="1" thickBot="1">
      <c r="A70" s="165"/>
      <c r="B70" s="177" t="s">
        <v>3</v>
      </c>
      <c r="C70" s="170">
        <v>323</v>
      </c>
      <c r="D70" s="170" t="s">
        <v>318</v>
      </c>
      <c r="E70" s="269" t="s">
        <v>36</v>
      </c>
      <c r="F70" s="170" t="s">
        <v>129</v>
      </c>
      <c r="G70" s="320">
        <v>1992</v>
      </c>
      <c r="H70" s="321">
        <v>49</v>
      </c>
      <c r="I70" s="321">
        <v>30</v>
      </c>
      <c r="J70" s="321">
        <v>0</v>
      </c>
      <c r="K70" s="173" t="s">
        <v>35</v>
      </c>
      <c r="L70" s="293" t="s">
        <v>85</v>
      </c>
      <c r="M70" s="93">
        <v>2017</v>
      </c>
      <c r="N70" s="93" t="s">
        <v>82</v>
      </c>
      <c r="O70" s="170" t="s">
        <v>82</v>
      </c>
      <c r="P70" s="171">
        <v>2022</v>
      </c>
      <c r="Q70" s="172" t="s">
        <v>88</v>
      </c>
      <c r="R70" s="173" t="s">
        <v>204</v>
      </c>
      <c r="S70" s="174" t="s">
        <v>158</v>
      </c>
      <c r="T70" s="277">
        <v>2017</v>
      </c>
      <c r="U70" s="198" t="s">
        <v>229</v>
      </c>
      <c r="V70" s="65"/>
      <c r="W70" s="66"/>
      <c r="X70" s="66"/>
      <c r="Y70" s="80"/>
      <c r="Z70" s="66"/>
      <c r="AA70" s="67"/>
      <c r="AB70" s="82">
        <f t="shared" si="21"/>
        <v>0</v>
      </c>
      <c r="AC70" s="82">
        <f t="shared" si="22"/>
        <v>0</v>
      </c>
    </row>
    <row r="71" spans="1:29" s="2" customFormat="1" ht="28.5" customHeight="1" thickBot="1">
      <c r="A71" s="165"/>
      <c r="B71" s="177" t="s">
        <v>3</v>
      </c>
      <c r="C71" s="170">
        <v>323</v>
      </c>
      <c r="D71" s="170" t="s">
        <v>319</v>
      </c>
      <c r="E71" s="269" t="s">
        <v>37</v>
      </c>
      <c r="F71" s="170" t="s">
        <v>129</v>
      </c>
      <c r="G71" s="320">
        <v>1992</v>
      </c>
      <c r="H71" s="321">
        <v>49</v>
      </c>
      <c r="I71" s="321">
        <v>30</v>
      </c>
      <c r="J71" s="321">
        <v>0</v>
      </c>
      <c r="K71" s="173" t="s">
        <v>35</v>
      </c>
      <c r="L71" s="293" t="s">
        <v>85</v>
      </c>
      <c r="M71" s="93">
        <v>2017</v>
      </c>
      <c r="N71" s="93" t="s">
        <v>82</v>
      </c>
      <c r="O71" s="170" t="s">
        <v>82</v>
      </c>
      <c r="P71" s="171">
        <v>2022</v>
      </c>
      <c r="Q71" s="172" t="s">
        <v>88</v>
      </c>
      <c r="R71" s="173" t="s">
        <v>204</v>
      </c>
      <c r="S71" s="174" t="s">
        <v>158</v>
      </c>
      <c r="T71" s="277">
        <v>2017</v>
      </c>
      <c r="U71" s="198" t="s">
        <v>229</v>
      </c>
      <c r="V71" s="65"/>
      <c r="W71" s="66"/>
      <c r="X71" s="66"/>
      <c r="Y71" s="80"/>
      <c r="Z71" s="66"/>
      <c r="AA71" s="67"/>
      <c r="AB71" s="82">
        <f t="shared" si="21"/>
        <v>0</v>
      </c>
      <c r="AC71" s="82">
        <f t="shared" si="22"/>
        <v>0</v>
      </c>
    </row>
    <row r="72" spans="1:29" s="2" customFormat="1" ht="26.25" customHeight="1" thickBot="1">
      <c r="A72" s="165"/>
      <c r="B72" s="177" t="s">
        <v>3</v>
      </c>
      <c r="C72" s="170">
        <v>326</v>
      </c>
      <c r="D72" s="170" t="s">
        <v>320</v>
      </c>
      <c r="E72" s="170" t="s">
        <v>39</v>
      </c>
      <c r="F72" s="269" t="s">
        <v>134</v>
      </c>
      <c r="G72" s="320">
        <v>1985</v>
      </c>
      <c r="H72" s="321">
        <v>210</v>
      </c>
      <c r="I72" s="321">
        <v>2</v>
      </c>
      <c r="J72" s="321">
        <v>5</v>
      </c>
      <c r="K72" s="173" t="s">
        <v>38</v>
      </c>
      <c r="L72" s="293" t="s">
        <v>106</v>
      </c>
      <c r="M72" s="93">
        <v>2017</v>
      </c>
      <c r="N72" s="93" t="s">
        <v>82</v>
      </c>
      <c r="O72" s="169" t="s">
        <v>82</v>
      </c>
      <c r="P72" s="169">
        <v>2022</v>
      </c>
      <c r="Q72" s="172" t="s">
        <v>88</v>
      </c>
      <c r="R72" s="173" t="s">
        <v>204</v>
      </c>
      <c r="S72" s="214"/>
      <c r="T72" s="283"/>
      <c r="U72" s="215" t="s">
        <v>139</v>
      </c>
      <c r="V72" s="65"/>
      <c r="W72" s="66"/>
      <c r="X72" s="66"/>
      <c r="Y72" s="80"/>
      <c r="Z72" s="66"/>
      <c r="AA72" s="67"/>
      <c r="AB72" s="82">
        <f t="shared" si="21"/>
        <v>0</v>
      </c>
      <c r="AC72" s="82">
        <f t="shared" si="22"/>
        <v>0</v>
      </c>
    </row>
    <row r="73" spans="1:29" s="2" customFormat="1" ht="26.25" customHeight="1" thickBot="1">
      <c r="A73" s="165"/>
      <c r="B73" s="177" t="s">
        <v>3</v>
      </c>
      <c r="C73" s="170">
        <v>326</v>
      </c>
      <c r="D73" s="170" t="s">
        <v>322</v>
      </c>
      <c r="E73" s="170" t="s">
        <v>321</v>
      </c>
      <c r="F73" s="269" t="s">
        <v>134</v>
      </c>
      <c r="G73" s="320">
        <v>2012</v>
      </c>
      <c r="H73" s="321">
        <v>11</v>
      </c>
      <c r="I73" s="321">
        <v>1</v>
      </c>
      <c r="J73" s="321">
        <v>0</v>
      </c>
      <c r="K73" s="173" t="s">
        <v>38</v>
      </c>
      <c r="L73" s="311"/>
      <c r="M73" s="98">
        <v>2021</v>
      </c>
      <c r="N73" s="93" t="s">
        <v>82</v>
      </c>
      <c r="O73" s="170" t="s">
        <v>82</v>
      </c>
      <c r="P73" s="171">
        <v>2022</v>
      </c>
      <c r="Q73" s="172" t="s">
        <v>88</v>
      </c>
      <c r="R73" s="173" t="s">
        <v>204</v>
      </c>
      <c r="S73" s="174"/>
      <c r="T73" s="277"/>
      <c r="U73" s="175"/>
      <c r="V73" s="65"/>
      <c r="W73" s="66"/>
      <c r="X73" s="66"/>
      <c r="Y73" s="80" t="s">
        <v>220</v>
      </c>
      <c r="Z73" s="66"/>
      <c r="AA73" s="67"/>
      <c r="AB73" s="82">
        <f t="shared" si="21"/>
        <v>0</v>
      </c>
      <c r="AC73" s="82">
        <f>AB73</f>
        <v>0</v>
      </c>
    </row>
    <row r="74" spans="1:29" s="2" customFormat="1" ht="23.25" customHeight="1" thickBot="1">
      <c r="A74" s="165"/>
      <c r="B74" s="177" t="s">
        <v>3</v>
      </c>
      <c r="C74" s="170">
        <v>326</v>
      </c>
      <c r="D74" s="170" t="s">
        <v>323</v>
      </c>
      <c r="E74" s="170" t="s">
        <v>40</v>
      </c>
      <c r="F74" s="269" t="s">
        <v>134</v>
      </c>
      <c r="G74" s="320">
        <v>2012</v>
      </c>
      <c r="H74" s="321">
        <v>20</v>
      </c>
      <c r="I74" s="321">
        <v>0.5</v>
      </c>
      <c r="J74" s="321">
        <v>0</v>
      </c>
      <c r="K74" s="173" t="s">
        <v>41</v>
      </c>
      <c r="L74" s="93" t="s">
        <v>85</v>
      </c>
      <c r="M74" s="93">
        <v>2017</v>
      </c>
      <c r="N74" s="93" t="s">
        <v>82</v>
      </c>
      <c r="O74" s="169" t="s">
        <v>82</v>
      </c>
      <c r="P74" s="169">
        <v>2022</v>
      </c>
      <c r="Q74" s="172" t="s">
        <v>88</v>
      </c>
      <c r="R74" s="173" t="s">
        <v>204</v>
      </c>
      <c r="S74" s="174"/>
      <c r="T74" s="277"/>
      <c r="U74" s="175"/>
      <c r="V74" s="65"/>
      <c r="W74" s="66"/>
      <c r="X74" s="66"/>
      <c r="Y74" s="80" t="s">
        <v>220</v>
      </c>
      <c r="Z74" s="66"/>
      <c r="AA74" s="67"/>
      <c r="AB74" s="82">
        <f t="shared" si="21"/>
        <v>0</v>
      </c>
      <c r="AC74" s="82">
        <f>AB74</f>
        <v>0</v>
      </c>
    </row>
    <row r="75" spans="1:29" s="2" customFormat="1" ht="24.75" customHeight="1" thickBot="1">
      <c r="A75" s="165"/>
      <c r="B75" s="205" t="s">
        <v>3</v>
      </c>
      <c r="C75" s="206">
        <v>326</v>
      </c>
      <c r="D75" s="206" t="s">
        <v>324</v>
      </c>
      <c r="E75" s="206" t="s">
        <v>40</v>
      </c>
      <c r="F75" s="270" t="s">
        <v>134</v>
      </c>
      <c r="G75" s="324">
        <v>2012</v>
      </c>
      <c r="H75" s="325">
        <v>20</v>
      </c>
      <c r="I75" s="325">
        <v>0.5</v>
      </c>
      <c r="J75" s="325">
        <v>0</v>
      </c>
      <c r="K75" s="230" t="s">
        <v>41</v>
      </c>
      <c r="L75" s="98" t="s">
        <v>85</v>
      </c>
      <c r="M75" s="98">
        <v>2017</v>
      </c>
      <c r="N75" s="98" t="s">
        <v>82</v>
      </c>
      <c r="O75" s="211" t="s">
        <v>82</v>
      </c>
      <c r="P75" s="211">
        <v>2022</v>
      </c>
      <c r="Q75" s="212" t="s">
        <v>88</v>
      </c>
      <c r="R75" s="186" t="s">
        <v>204</v>
      </c>
      <c r="S75" s="214"/>
      <c r="T75" s="283"/>
      <c r="U75" s="215"/>
      <c r="V75" s="68"/>
      <c r="W75" s="69"/>
      <c r="X75" s="69"/>
      <c r="Y75" s="81" t="s">
        <v>220</v>
      </c>
      <c r="Z75" s="69"/>
      <c r="AA75" s="271"/>
      <c r="AB75" s="82">
        <f t="shared" si="21"/>
        <v>0</v>
      </c>
      <c r="AC75" s="82">
        <f>AB75</f>
        <v>0</v>
      </c>
    </row>
    <row r="76" spans="1:29" s="15" customFormat="1" ht="21" customHeight="1" thickBot="1">
      <c r="A76" s="165"/>
      <c r="B76" s="99" t="s">
        <v>216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1"/>
      <c r="V76" s="73">
        <f aca="true" t="shared" si="23" ref="V76:AC76">SUM(V65:V75)</f>
        <v>0</v>
      </c>
      <c r="W76" s="73">
        <f t="shared" si="23"/>
        <v>0</v>
      </c>
      <c r="X76" s="73">
        <f t="shared" si="23"/>
        <v>0</v>
      </c>
      <c r="Y76" s="73">
        <f t="shared" si="23"/>
        <v>0</v>
      </c>
      <c r="Z76" s="73">
        <f t="shared" si="23"/>
        <v>0</v>
      </c>
      <c r="AA76" s="73">
        <f t="shared" si="23"/>
        <v>0</v>
      </c>
      <c r="AB76" s="75">
        <f t="shared" si="23"/>
        <v>0</v>
      </c>
      <c r="AC76" s="75">
        <f t="shared" si="23"/>
        <v>0</v>
      </c>
    </row>
    <row r="77" spans="1:29" s="2" customFormat="1" ht="14.1" customHeight="1" thickBot="1">
      <c r="A77" s="165"/>
      <c r="B77" s="189" t="s">
        <v>2</v>
      </c>
      <c r="C77" s="167" t="s">
        <v>42</v>
      </c>
      <c r="D77" s="167" t="s">
        <v>325</v>
      </c>
      <c r="E77" s="167" t="s">
        <v>43</v>
      </c>
      <c r="F77" s="167" t="s">
        <v>130</v>
      </c>
      <c r="G77" s="318">
        <v>1993</v>
      </c>
      <c r="H77" s="319">
        <v>400</v>
      </c>
      <c r="I77" s="319">
        <v>10</v>
      </c>
      <c r="J77" s="319">
        <v>10</v>
      </c>
      <c r="K77" s="193" t="s">
        <v>51</v>
      </c>
      <c r="L77" s="296" t="s">
        <v>96</v>
      </c>
      <c r="M77" s="297">
        <v>2020</v>
      </c>
      <c r="N77" s="297" t="s">
        <v>82</v>
      </c>
      <c r="O77" s="167" t="s">
        <v>82</v>
      </c>
      <c r="P77" s="191">
        <v>2022</v>
      </c>
      <c r="Q77" s="190" t="s">
        <v>88</v>
      </c>
      <c r="R77" s="217" t="s">
        <v>204</v>
      </c>
      <c r="S77" s="194"/>
      <c r="T77" s="290"/>
      <c r="U77" s="268"/>
      <c r="V77" s="62"/>
      <c r="W77" s="63"/>
      <c r="X77" s="63"/>
      <c r="Y77" s="79" t="s">
        <v>220</v>
      </c>
      <c r="Z77" s="63"/>
      <c r="AA77" s="70"/>
      <c r="AB77" s="83">
        <f aca="true" t="shared" si="24" ref="AB77:AB84">SUM(V77:AA77)</f>
        <v>0</v>
      </c>
      <c r="AC77" s="82">
        <f>AB77</f>
        <v>0</v>
      </c>
    </row>
    <row r="78" spans="1:29" s="2" customFormat="1" ht="26.25" customHeight="1" thickBot="1">
      <c r="A78" s="165"/>
      <c r="B78" s="177" t="s">
        <v>2</v>
      </c>
      <c r="C78" s="170" t="s">
        <v>44</v>
      </c>
      <c r="D78" s="170" t="s">
        <v>326</v>
      </c>
      <c r="E78" s="170" t="s">
        <v>75</v>
      </c>
      <c r="F78" s="170" t="s">
        <v>127</v>
      </c>
      <c r="G78" s="320">
        <v>1993</v>
      </c>
      <c r="H78" s="321">
        <v>34</v>
      </c>
      <c r="I78" s="321">
        <v>20</v>
      </c>
      <c r="J78" s="321">
        <v>10</v>
      </c>
      <c r="K78" s="168" t="s">
        <v>48</v>
      </c>
      <c r="L78" s="293" t="s">
        <v>144</v>
      </c>
      <c r="M78" s="93">
        <v>2020</v>
      </c>
      <c r="N78" s="93" t="s">
        <v>82</v>
      </c>
      <c r="O78" s="170" t="s">
        <v>82</v>
      </c>
      <c r="P78" s="171">
        <v>2022</v>
      </c>
      <c r="Q78" s="172" t="s">
        <v>88</v>
      </c>
      <c r="R78" s="173" t="s">
        <v>204</v>
      </c>
      <c r="S78" s="174" t="s">
        <v>147</v>
      </c>
      <c r="T78" s="277">
        <v>2017</v>
      </c>
      <c r="U78" s="198" t="s">
        <v>230</v>
      </c>
      <c r="V78" s="65"/>
      <c r="W78" s="66"/>
      <c r="X78" s="66"/>
      <c r="Y78" s="66"/>
      <c r="Z78" s="66"/>
      <c r="AA78" s="71"/>
      <c r="AB78" s="83">
        <f t="shared" si="24"/>
        <v>0</v>
      </c>
      <c r="AC78" s="82">
        <f>AB78</f>
        <v>0</v>
      </c>
    </row>
    <row r="79" spans="1:29" s="2" customFormat="1" ht="14.1" customHeight="1" thickBot="1">
      <c r="A79" s="165"/>
      <c r="B79" s="177" t="s">
        <v>2</v>
      </c>
      <c r="C79" s="170" t="s">
        <v>45</v>
      </c>
      <c r="D79" s="170" t="s">
        <v>327</v>
      </c>
      <c r="E79" s="170" t="s">
        <v>47</v>
      </c>
      <c r="F79" s="170" t="s">
        <v>131</v>
      </c>
      <c r="G79" s="320">
        <v>1993</v>
      </c>
      <c r="H79" s="321">
        <v>6</v>
      </c>
      <c r="I79" s="321">
        <v>0</v>
      </c>
      <c r="J79" s="321">
        <v>1</v>
      </c>
      <c r="K79" s="168" t="s">
        <v>48</v>
      </c>
      <c r="L79" s="293" t="s">
        <v>85</v>
      </c>
      <c r="M79" s="93">
        <v>2017</v>
      </c>
      <c r="N79" s="93" t="s">
        <v>82</v>
      </c>
      <c r="O79" s="170" t="s">
        <v>82</v>
      </c>
      <c r="P79" s="171">
        <v>2022</v>
      </c>
      <c r="Q79" s="172" t="s">
        <v>88</v>
      </c>
      <c r="R79" s="173" t="s">
        <v>204</v>
      </c>
      <c r="S79" s="174" t="s">
        <v>147</v>
      </c>
      <c r="T79" s="277">
        <v>2017</v>
      </c>
      <c r="U79" s="175"/>
      <c r="V79" s="65"/>
      <c r="W79" s="66"/>
      <c r="X79" s="66"/>
      <c r="Y79" s="80" t="s">
        <v>220</v>
      </c>
      <c r="Z79" s="66"/>
      <c r="AA79" s="71"/>
      <c r="AB79" s="83">
        <f t="shared" si="24"/>
        <v>0</v>
      </c>
      <c r="AC79" s="82">
        <f>AB79</f>
        <v>0</v>
      </c>
    </row>
    <row r="80" spans="1:29" s="2" customFormat="1" ht="25.5" customHeight="1" thickBot="1">
      <c r="A80" s="165"/>
      <c r="B80" s="177" t="s">
        <v>2</v>
      </c>
      <c r="C80" s="170" t="s">
        <v>46</v>
      </c>
      <c r="D80" s="170" t="s">
        <v>328</v>
      </c>
      <c r="E80" s="170" t="s">
        <v>100</v>
      </c>
      <c r="F80" s="170" t="s">
        <v>130</v>
      </c>
      <c r="G80" s="320">
        <v>1993</v>
      </c>
      <c r="H80" s="321">
        <v>400</v>
      </c>
      <c r="I80" s="321">
        <v>10</v>
      </c>
      <c r="J80" s="321">
        <v>10</v>
      </c>
      <c r="K80" s="173" t="s">
        <v>51</v>
      </c>
      <c r="L80" s="293" t="s">
        <v>84</v>
      </c>
      <c r="M80" s="93">
        <v>2021</v>
      </c>
      <c r="N80" s="93" t="s">
        <v>82</v>
      </c>
      <c r="O80" s="170" t="s">
        <v>82</v>
      </c>
      <c r="P80" s="171" t="s">
        <v>241</v>
      </c>
      <c r="Q80" s="172" t="s">
        <v>88</v>
      </c>
      <c r="R80" s="173" t="s">
        <v>204</v>
      </c>
      <c r="S80" s="174"/>
      <c r="T80" s="277"/>
      <c r="U80" s="175"/>
      <c r="V80" s="65"/>
      <c r="W80" s="66"/>
      <c r="X80" s="66"/>
      <c r="Y80" s="80" t="s">
        <v>220</v>
      </c>
      <c r="Z80" s="66"/>
      <c r="AA80" s="71"/>
      <c r="AB80" s="83">
        <f t="shared" si="24"/>
        <v>0</v>
      </c>
      <c r="AC80" s="82">
        <f>AB80*2</f>
        <v>0</v>
      </c>
    </row>
    <row r="81" spans="1:29" s="2" customFormat="1" ht="27.75" customHeight="1" thickBot="1">
      <c r="A81" s="165"/>
      <c r="B81" s="177" t="s">
        <v>2</v>
      </c>
      <c r="C81" s="170" t="s">
        <v>101</v>
      </c>
      <c r="D81" s="170" t="s">
        <v>329</v>
      </c>
      <c r="E81" s="170" t="s">
        <v>102</v>
      </c>
      <c r="F81" s="170" t="s">
        <v>130</v>
      </c>
      <c r="G81" s="320">
        <v>1993</v>
      </c>
      <c r="H81" s="321">
        <v>300</v>
      </c>
      <c r="I81" s="321">
        <v>15</v>
      </c>
      <c r="J81" s="321">
        <v>40</v>
      </c>
      <c r="K81" s="173" t="s">
        <v>51</v>
      </c>
      <c r="L81" s="293" t="s">
        <v>96</v>
      </c>
      <c r="M81" s="93">
        <v>2021</v>
      </c>
      <c r="N81" s="93" t="s">
        <v>82</v>
      </c>
      <c r="O81" s="170" t="s">
        <v>82</v>
      </c>
      <c r="P81" s="171">
        <v>2023</v>
      </c>
      <c r="Q81" s="172" t="s">
        <v>88</v>
      </c>
      <c r="R81" s="173" t="s">
        <v>204</v>
      </c>
      <c r="S81" s="174"/>
      <c r="T81" s="277"/>
      <c r="U81" s="175"/>
      <c r="V81" s="65"/>
      <c r="W81" s="66"/>
      <c r="X81" s="66"/>
      <c r="Y81" s="80" t="s">
        <v>220</v>
      </c>
      <c r="Z81" s="66"/>
      <c r="AA81" s="71"/>
      <c r="AB81" s="83">
        <f t="shared" si="24"/>
        <v>0</v>
      </c>
      <c r="AC81" s="82">
        <f>AB81</f>
        <v>0</v>
      </c>
    </row>
    <row r="82" spans="1:29" s="15" customFormat="1" ht="27.75" customHeight="1" thickBot="1">
      <c r="A82" s="165"/>
      <c r="B82" s="177" t="s">
        <v>2</v>
      </c>
      <c r="C82" s="170" t="s">
        <v>333</v>
      </c>
      <c r="D82" s="170"/>
      <c r="E82" s="170" t="s">
        <v>330</v>
      </c>
      <c r="F82" s="170" t="s">
        <v>128</v>
      </c>
      <c r="G82" s="320">
        <v>1999</v>
      </c>
      <c r="H82" s="321">
        <v>20</v>
      </c>
      <c r="I82" s="321">
        <v>5</v>
      </c>
      <c r="J82" s="321">
        <v>15</v>
      </c>
      <c r="K82" s="173" t="s">
        <v>50</v>
      </c>
      <c r="L82" s="293" t="s">
        <v>106</v>
      </c>
      <c r="M82" s="93">
        <v>2015</v>
      </c>
      <c r="N82" s="93" t="s">
        <v>82</v>
      </c>
      <c r="O82" s="170" t="s">
        <v>371</v>
      </c>
      <c r="P82" s="171">
        <v>2022</v>
      </c>
      <c r="Q82" s="172"/>
      <c r="R82" s="173" t="s">
        <v>204</v>
      </c>
      <c r="S82" s="174"/>
      <c r="T82" s="277"/>
      <c r="U82" s="175" t="s">
        <v>370</v>
      </c>
      <c r="V82" s="65"/>
      <c r="W82" s="66"/>
      <c r="X82" s="66"/>
      <c r="Y82" s="80"/>
      <c r="Z82" s="66"/>
      <c r="AA82" s="71"/>
      <c r="AB82" s="83">
        <f t="shared" si="24"/>
        <v>0</v>
      </c>
      <c r="AC82" s="82">
        <f>AB82</f>
        <v>0</v>
      </c>
    </row>
    <row r="83" spans="1:29" s="2" customFormat="1" ht="15.75" customHeight="1" thickBot="1">
      <c r="A83" s="165"/>
      <c r="B83" s="177" t="s">
        <v>2</v>
      </c>
      <c r="C83" s="170">
        <v>820</v>
      </c>
      <c r="D83" s="170" t="s">
        <v>331</v>
      </c>
      <c r="E83" s="170" t="s">
        <v>28</v>
      </c>
      <c r="F83" s="269" t="s">
        <v>127</v>
      </c>
      <c r="G83" s="320"/>
      <c r="H83" s="321">
        <v>21</v>
      </c>
      <c r="I83" s="321">
        <v>15</v>
      </c>
      <c r="J83" s="321">
        <v>10</v>
      </c>
      <c r="K83" s="173" t="s">
        <v>49</v>
      </c>
      <c r="L83" s="293" t="s">
        <v>96</v>
      </c>
      <c r="M83" s="93">
        <v>2021</v>
      </c>
      <c r="N83" s="93" t="s">
        <v>82</v>
      </c>
      <c r="O83" s="170" t="s">
        <v>82</v>
      </c>
      <c r="P83" s="171">
        <v>2023</v>
      </c>
      <c r="Q83" s="172" t="s">
        <v>88</v>
      </c>
      <c r="R83" s="173" t="s">
        <v>204</v>
      </c>
      <c r="S83" s="174" t="s">
        <v>148</v>
      </c>
      <c r="T83" s="277"/>
      <c r="U83" s="175"/>
      <c r="V83" s="65"/>
      <c r="W83" s="66"/>
      <c r="X83" s="66"/>
      <c r="Y83" s="80" t="s">
        <v>220</v>
      </c>
      <c r="Z83" s="66"/>
      <c r="AA83" s="71"/>
      <c r="AB83" s="83">
        <f t="shared" si="24"/>
        <v>0</v>
      </c>
      <c r="AC83" s="82">
        <f>AB83</f>
        <v>0</v>
      </c>
    </row>
    <row r="84" spans="1:29" s="84" customFormat="1" ht="28.5" customHeight="1" thickBot="1">
      <c r="A84" s="200"/>
      <c r="B84" s="180" t="s">
        <v>2</v>
      </c>
      <c r="C84" s="181">
        <v>360</v>
      </c>
      <c r="D84" s="181"/>
      <c r="E84" s="181" t="s">
        <v>332</v>
      </c>
      <c r="F84" s="240" t="s">
        <v>130</v>
      </c>
      <c r="G84" s="322">
        <v>1992</v>
      </c>
      <c r="H84" s="323">
        <v>670</v>
      </c>
      <c r="I84" s="323">
        <v>10</v>
      </c>
      <c r="J84" s="323">
        <v>10</v>
      </c>
      <c r="K84" s="186" t="s">
        <v>184</v>
      </c>
      <c r="L84" s="294" t="s">
        <v>96</v>
      </c>
      <c r="M84" s="295">
        <v>2021</v>
      </c>
      <c r="N84" s="295" t="s">
        <v>82</v>
      </c>
      <c r="O84" s="181" t="s">
        <v>82</v>
      </c>
      <c r="P84" s="185">
        <v>2023</v>
      </c>
      <c r="Q84" s="183" t="s">
        <v>88</v>
      </c>
      <c r="R84" s="186" t="s">
        <v>204</v>
      </c>
      <c r="S84" s="187" t="s">
        <v>148</v>
      </c>
      <c r="T84" s="278"/>
      <c r="U84" s="188"/>
      <c r="V84" s="85"/>
      <c r="W84" s="86"/>
      <c r="X84" s="86"/>
      <c r="Y84" s="87" t="s">
        <v>223</v>
      </c>
      <c r="Z84" s="86"/>
      <c r="AA84" s="88"/>
      <c r="AB84" s="83">
        <f t="shared" si="24"/>
        <v>0</v>
      </c>
      <c r="AC84" s="82">
        <f>AB84</f>
        <v>0</v>
      </c>
    </row>
    <row r="85" spans="1:29" s="15" customFormat="1" ht="23.25" customHeight="1" thickBot="1">
      <c r="A85" s="165"/>
      <c r="B85" s="99" t="s">
        <v>212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1"/>
      <c r="V85" s="73">
        <f aca="true" t="shared" si="25" ref="V85:AC85">SUM(V77:V84)</f>
        <v>0</v>
      </c>
      <c r="W85" s="73">
        <f t="shared" si="25"/>
        <v>0</v>
      </c>
      <c r="X85" s="73">
        <f t="shared" si="25"/>
        <v>0</v>
      </c>
      <c r="Y85" s="73">
        <f t="shared" si="25"/>
        <v>0</v>
      </c>
      <c r="Z85" s="73">
        <f t="shared" si="25"/>
        <v>0</v>
      </c>
      <c r="AA85" s="73">
        <f t="shared" si="25"/>
        <v>0</v>
      </c>
      <c r="AB85" s="75">
        <f t="shared" si="25"/>
        <v>0</v>
      </c>
      <c r="AC85" s="75">
        <f t="shared" si="25"/>
        <v>0</v>
      </c>
    </row>
    <row r="86" spans="1:29" s="2" customFormat="1" ht="14.1" customHeight="1" thickBot="1">
      <c r="A86" s="165"/>
      <c r="B86" s="189" t="s">
        <v>10</v>
      </c>
      <c r="C86" s="167" t="s">
        <v>335</v>
      </c>
      <c r="D86" s="167" t="s">
        <v>334</v>
      </c>
      <c r="E86" s="167" t="s">
        <v>73</v>
      </c>
      <c r="F86" s="167" t="s">
        <v>127</v>
      </c>
      <c r="G86" s="318">
        <v>2004</v>
      </c>
      <c r="H86" s="319">
        <v>16</v>
      </c>
      <c r="I86" s="319">
        <v>2</v>
      </c>
      <c r="J86" s="319">
        <v>16</v>
      </c>
      <c r="K86" s="193" t="s">
        <v>50</v>
      </c>
      <c r="L86" s="312" t="s">
        <v>96</v>
      </c>
      <c r="M86" s="297">
        <v>2020</v>
      </c>
      <c r="N86" s="297" t="s">
        <v>82</v>
      </c>
      <c r="O86" s="167" t="s">
        <v>218</v>
      </c>
      <c r="P86" s="191">
        <v>2022</v>
      </c>
      <c r="Q86" s="190" t="s">
        <v>88</v>
      </c>
      <c r="R86" s="217" t="s">
        <v>204</v>
      </c>
      <c r="S86" s="194" t="s">
        <v>148</v>
      </c>
      <c r="T86" s="290"/>
      <c r="U86" s="268"/>
      <c r="V86" s="62"/>
      <c r="W86" s="63"/>
      <c r="X86" s="63"/>
      <c r="Y86" s="63"/>
      <c r="Z86" s="63"/>
      <c r="AA86" s="70"/>
      <c r="AB86" s="83">
        <f>SUM(V86:AA86)</f>
        <v>0</v>
      </c>
      <c r="AC86" s="82">
        <f>AB86</f>
        <v>0</v>
      </c>
    </row>
    <row r="87" spans="1:29" s="2" customFormat="1" ht="14.1" customHeight="1" thickBot="1">
      <c r="A87" s="165"/>
      <c r="B87" s="205" t="s">
        <v>10</v>
      </c>
      <c r="C87" s="206">
        <v>324</v>
      </c>
      <c r="D87" s="206" t="s">
        <v>336</v>
      </c>
      <c r="E87" s="208" t="s">
        <v>43</v>
      </c>
      <c r="F87" s="270" t="s">
        <v>130</v>
      </c>
      <c r="G87" s="324">
        <v>2004</v>
      </c>
      <c r="H87" s="325">
        <v>300</v>
      </c>
      <c r="I87" s="325">
        <v>20</v>
      </c>
      <c r="J87" s="325">
        <v>60</v>
      </c>
      <c r="K87" s="230" t="s">
        <v>51</v>
      </c>
      <c r="L87" s="311" t="s">
        <v>96</v>
      </c>
      <c r="M87" s="98">
        <v>2020</v>
      </c>
      <c r="N87" s="98" t="s">
        <v>82</v>
      </c>
      <c r="O87" s="206" t="s">
        <v>82</v>
      </c>
      <c r="P87" s="272">
        <v>2022</v>
      </c>
      <c r="Q87" s="210" t="s">
        <v>88</v>
      </c>
      <c r="R87" s="173" t="s">
        <v>204</v>
      </c>
      <c r="S87" s="214" t="s">
        <v>148</v>
      </c>
      <c r="T87" s="283"/>
      <c r="U87" s="215"/>
      <c r="V87" s="65"/>
      <c r="W87" s="66"/>
      <c r="X87" s="66"/>
      <c r="Y87" s="80" t="s">
        <v>220</v>
      </c>
      <c r="Z87" s="66"/>
      <c r="AA87" s="71"/>
      <c r="AB87" s="83">
        <f>SUM(V87:AA87)</f>
        <v>0</v>
      </c>
      <c r="AC87" s="82">
        <f>AB87</f>
        <v>0</v>
      </c>
    </row>
    <row r="88" spans="1:29" s="15" customFormat="1" ht="28.5" customHeight="1" thickBot="1">
      <c r="A88" s="165"/>
      <c r="B88" s="102" t="s">
        <v>213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4"/>
      <c r="V88" s="73">
        <f aca="true" t="shared" si="26" ref="V88:AC88">SUM(V86:V87)</f>
        <v>0</v>
      </c>
      <c r="W88" s="73">
        <f t="shared" si="26"/>
        <v>0</v>
      </c>
      <c r="X88" s="73">
        <f t="shared" si="26"/>
        <v>0</v>
      </c>
      <c r="Y88" s="73">
        <f t="shared" si="26"/>
        <v>0</v>
      </c>
      <c r="Z88" s="73">
        <f t="shared" si="26"/>
        <v>0</v>
      </c>
      <c r="AA88" s="73">
        <f t="shared" si="26"/>
        <v>0</v>
      </c>
      <c r="AB88" s="75">
        <f t="shared" si="26"/>
        <v>0</v>
      </c>
      <c r="AC88" s="75">
        <f t="shared" si="26"/>
        <v>0</v>
      </c>
    </row>
    <row r="89" spans="1:29" s="2" customFormat="1" ht="27" customHeight="1" thickBot="1">
      <c r="A89" s="165"/>
      <c r="B89" s="234" t="s">
        <v>1</v>
      </c>
      <c r="C89" s="235" t="s">
        <v>52</v>
      </c>
      <c r="D89" s="235" t="s">
        <v>339</v>
      </c>
      <c r="E89" s="235" t="s">
        <v>28</v>
      </c>
      <c r="F89" s="235" t="s">
        <v>128</v>
      </c>
      <c r="G89" s="328">
        <v>1996</v>
      </c>
      <c r="H89" s="329">
        <v>12</v>
      </c>
      <c r="I89" s="329">
        <v>1</v>
      </c>
      <c r="J89" s="329">
        <v>20</v>
      </c>
      <c r="K89" s="217" t="s">
        <v>53</v>
      </c>
      <c r="L89" s="313" t="s">
        <v>89</v>
      </c>
      <c r="M89" s="304">
        <v>2019</v>
      </c>
      <c r="N89" s="304" t="s">
        <v>82</v>
      </c>
      <c r="O89" s="235" t="s">
        <v>218</v>
      </c>
      <c r="P89" s="236">
        <v>2022</v>
      </c>
      <c r="Q89" s="237" t="s">
        <v>88</v>
      </c>
      <c r="R89" s="217" t="s">
        <v>204</v>
      </c>
      <c r="S89" s="238" t="s">
        <v>148</v>
      </c>
      <c r="T89" s="286"/>
      <c r="U89" s="239" t="s">
        <v>221</v>
      </c>
      <c r="V89" s="62"/>
      <c r="W89" s="63"/>
      <c r="X89" s="63"/>
      <c r="Y89" s="63"/>
      <c r="Z89" s="63"/>
      <c r="AA89" s="70"/>
      <c r="AB89" s="83">
        <f aca="true" t="shared" si="27" ref="AB89:AB94">SUM(V89:AA89)</f>
        <v>0</v>
      </c>
      <c r="AC89" s="82">
        <f>AB89</f>
        <v>0</v>
      </c>
    </row>
    <row r="90" spans="1:29" s="2" customFormat="1" ht="28.5" customHeight="1" thickBot="1">
      <c r="A90" s="165"/>
      <c r="B90" s="177" t="s">
        <v>1</v>
      </c>
      <c r="C90" s="170">
        <v>100</v>
      </c>
      <c r="D90" s="170" t="s">
        <v>340</v>
      </c>
      <c r="E90" s="170" t="s">
        <v>28</v>
      </c>
      <c r="F90" s="170" t="s">
        <v>128</v>
      </c>
      <c r="G90" s="320">
        <v>2011</v>
      </c>
      <c r="H90" s="321">
        <v>20</v>
      </c>
      <c r="I90" s="321">
        <v>1</v>
      </c>
      <c r="J90" s="321">
        <v>20</v>
      </c>
      <c r="K90" s="173" t="s">
        <v>31</v>
      </c>
      <c r="L90" s="296" t="s">
        <v>89</v>
      </c>
      <c r="M90" s="314">
        <v>2019</v>
      </c>
      <c r="N90" s="93" t="s">
        <v>82</v>
      </c>
      <c r="O90" s="170" t="s">
        <v>219</v>
      </c>
      <c r="P90" s="171">
        <v>2022</v>
      </c>
      <c r="Q90" s="190" t="s">
        <v>88</v>
      </c>
      <c r="R90" s="173" t="s">
        <v>204</v>
      </c>
      <c r="S90" s="194" t="s">
        <v>148</v>
      </c>
      <c r="T90" s="290">
        <v>2017</v>
      </c>
      <c r="U90" s="175" t="s">
        <v>232</v>
      </c>
      <c r="V90" s="65"/>
      <c r="W90" s="66"/>
      <c r="X90" s="66"/>
      <c r="Y90" s="66"/>
      <c r="Z90" s="66"/>
      <c r="AA90" s="71"/>
      <c r="AB90" s="83">
        <f t="shared" si="27"/>
        <v>0</v>
      </c>
      <c r="AC90" s="82">
        <f>AB90</f>
        <v>0</v>
      </c>
    </row>
    <row r="91" spans="1:29" s="15" customFormat="1" ht="29.25" customHeight="1" thickBot="1">
      <c r="A91" s="165"/>
      <c r="B91" s="177" t="s">
        <v>1</v>
      </c>
      <c r="C91" s="170">
        <v>320</v>
      </c>
      <c r="D91" s="170" t="s">
        <v>341</v>
      </c>
      <c r="E91" s="170" t="s">
        <v>337</v>
      </c>
      <c r="F91" s="170" t="s">
        <v>130</v>
      </c>
      <c r="G91" s="320">
        <v>2017</v>
      </c>
      <c r="H91" s="321">
        <v>15</v>
      </c>
      <c r="I91" s="321">
        <v>2</v>
      </c>
      <c r="J91" s="321">
        <v>10</v>
      </c>
      <c r="K91" s="168" t="s">
        <v>31</v>
      </c>
      <c r="L91" s="296" t="s">
        <v>84</v>
      </c>
      <c r="M91" s="314">
        <v>2021</v>
      </c>
      <c r="N91" s="93" t="s">
        <v>83</v>
      </c>
      <c r="O91" s="170" t="s">
        <v>82</v>
      </c>
      <c r="P91" s="273" t="s">
        <v>241</v>
      </c>
      <c r="Q91" s="172" t="s">
        <v>88</v>
      </c>
      <c r="R91" s="173" t="s">
        <v>204</v>
      </c>
      <c r="S91" s="174" t="s">
        <v>147</v>
      </c>
      <c r="T91" s="277">
        <v>2017</v>
      </c>
      <c r="U91" s="175"/>
      <c r="V91" s="65"/>
      <c r="W91" s="66"/>
      <c r="X91" s="66"/>
      <c r="Y91" s="80" t="s">
        <v>220</v>
      </c>
      <c r="Z91" s="66"/>
      <c r="AA91" s="71"/>
      <c r="AB91" s="83">
        <f>SUM(V91:AA91)</f>
        <v>0</v>
      </c>
      <c r="AC91" s="82">
        <f>AB91*2</f>
        <v>0</v>
      </c>
    </row>
    <row r="92" spans="1:29" s="2" customFormat="1" ht="27" customHeight="1" thickBot="1">
      <c r="A92" s="165"/>
      <c r="B92" s="177" t="s">
        <v>1</v>
      </c>
      <c r="C92" s="170" t="s">
        <v>72</v>
      </c>
      <c r="D92" s="170" t="s">
        <v>342</v>
      </c>
      <c r="E92" s="170" t="s">
        <v>28</v>
      </c>
      <c r="F92" s="170" t="s">
        <v>128</v>
      </c>
      <c r="G92" s="320">
        <v>1996</v>
      </c>
      <c r="H92" s="321">
        <v>30</v>
      </c>
      <c r="I92" s="321">
        <v>2</v>
      </c>
      <c r="J92" s="321">
        <v>30</v>
      </c>
      <c r="K92" s="173" t="s">
        <v>31</v>
      </c>
      <c r="L92" s="293" t="s">
        <v>84</v>
      </c>
      <c r="M92" s="93">
        <v>2021</v>
      </c>
      <c r="N92" s="93" t="s">
        <v>82</v>
      </c>
      <c r="O92" s="170" t="s">
        <v>82</v>
      </c>
      <c r="P92" s="171" t="s">
        <v>241</v>
      </c>
      <c r="Q92" s="172" t="s">
        <v>88</v>
      </c>
      <c r="R92" s="173" t="s">
        <v>204</v>
      </c>
      <c r="S92" s="174" t="s">
        <v>147</v>
      </c>
      <c r="T92" s="277">
        <v>2017</v>
      </c>
      <c r="U92" s="175" t="s">
        <v>98</v>
      </c>
      <c r="V92" s="65"/>
      <c r="W92" s="66"/>
      <c r="X92" s="66"/>
      <c r="Y92" s="80" t="s">
        <v>220</v>
      </c>
      <c r="Z92" s="66"/>
      <c r="AA92" s="71"/>
      <c r="AB92" s="83">
        <f t="shared" si="27"/>
        <v>0</v>
      </c>
      <c r="AC92" s="82">
        <f>AB92*2</f>
        <v>0</v>
      </c>
    </row>
    <row r="93" spans="1:29" s="2" customFormat="1" ht="27" customHeight="1" thickBot="1">
      <c r="A93" s="165"/>
      <c r="B93" s="205" t="s">
        <v>1</v>
      </c>
      <c r="C93" s="206">
        <v>320</v>
      </c>
      <c r="D93" s="206" t="s">
        <v>343</v>
      </c>
      <c r="E93" s="206" t="s">
        <v>28</v>
      </c>
      <c r="F93" s="206" t="s">
        <v>127</v>
      </c>
      <c r="G93" s="324">
        <v>1994</v>
      </c>
      <c r="H93" s="325">
        <v>30</v>
      </c>
      <c r="I93" s="325">
        <v>2</v>
      </c>
      <c r="J93" s="325">
        <v>30</v>
      </c>
      <c r="K93" s="230" t="s">
        <v>31</v>
      </c>
      <c r="L93" s="311" t="s">
        <v>84</v>
      </c>
      <c r="M93" s="98">
        <v>2021</v>
      </c>
      <c r="N93" s="98" t="s">
        <v>82</v>
      </c>
      <c r="O93" s="206" t="s">
        <v>82</v>
      </c>
      <c r="P93" s="272" t="s">
        <v>241</v>
      </c>
      <c r="Q93" s="212" t="s">
        <v>88</v>
      </c>
      <c r="R93" s="230" t="s">
        <v>204</v>
      </c>
      <c r="S93" s="214" t="s">
        <v>147</v>
      </c>
      <c r="T93" s="283">
        <v>2017</v>
      </c>
      <c r="U93" s="215"/>
      <c r="V93" s="89"/>
      <c r="W93" s="90"/>
      <c r="X93" s="90"/>
      <c r="Y93" s="91" t="s">
        <v>220</v>
      </c>
      <c r="Z93" s="90"/>
      <c r="AA93" s="92"/>
      <c r="AB93" s="83">
        <f t="shared" si="27"/>
        <v>0</v>
      </c>
      <c r="AC93" s="82">
        <f>AB93*2</f>
        <v>0</v>
      </c>
    </row>
    <row r="94" spans="1:29" s="15" customFormat="1" ht="27" customHeight="1" thickBot="1">
      <c r="A94" s="165"/>
      <c r="B94" s="180" t="s">
        <v>1</v>
      </c>
      <c r="C94" s="181">
        <v>320</v>
      </c>
      <c r="D94" s="181" t="s">
        <v>344</v>
      </c>
      <c r="E94" s="181" t="s">
        <v>338</v>
      </c>
      <c r="F94" s="181" t="s">
        <v>129</v>
      </c>
      <c r="G94" s="322">
        <v>2017</v>
      </c>
      <c r="H94" s="327"/>
      <c r="I94" s="327">
        <v>1</v>
      </c>
      <c r="J94" s="327">
        <v>3</v>
      </c>
      <c r="K94" s="186" t="s">
        <v>29</v>
      </c>
      <c r="L94" s="302" t="s">
        <v>84</v>
      </c>
      <c r="M94" s="295">
        <v>2020</v>
      </c>
      <c r="N94" s="295" t="s">
        <v>83</v>
      </c>
      <c r="O94" s="181"/>
      <c r="P94" s="185" t="s">
        <v>241</v>
      </c>
      <c r="Q94" s="184"/>
      <c r="R94" s="186" t="s">
        <v>204</v>
      </c>
      <c r="S94" s="187"/>
      <c r="T94" s="285"/>
      <c r="U94" s="233"/>
      <c r="V94" s="68"/>
      <c r="W94" s="69"/>
      <c r="X94" s="69"/>
      <c r="Y94" s="81" t="s">
        <v>245</v>
      </c>
      <c r="Z94" s="69"/>
      <c r="AA94" s="72"/>
      <c r="AB94" s="96">
        <f t="shared" si="27"/>
        <v>0</v>
      </c>
      <c r="AC94" s="97">
        <f>AB94*2</f>
        <v>0</v>
      </c>
    </row>
    <row r="95" spans="1:29" s="15" customFormat="1" ht="27" customHeight="1" thickBot="1">
      <c r="A95" s="165"/>
      <c r="B95" s="99" t="s">
        <v>214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1"/>
      <c r="V95" s="73">
        <f>SUM(V89:V94)</f>
        <v>0</v>
      </c>
      <c r="W95" s="73">
        <f aca="true" t="shared" si="28" ref="W95:AA95">SUM(W89:W94)</f>
        <v>0</v>
      </c>
      <c r="X95" s="73">
        <f t="shared" si="28"/>
        <v>0</v>
      </c>
      <c r="Y95" s="73">
        <f t="shared" si="28"/>
        <v>0</v>
      </c>
      <c r="Z95" s="73">
        <f t="shared" si="28"/>
        <v>0</v>
      </c>
      <c r="AA95" s="73">
        <f t="shared" si="28"/>
        <v>0</v>
      </c>
      <c r="AB95" s="74">
        <f>SUM(AB89:AB94)</f>
        <v>0</v>
      </c>
      <c r="AC95" s="74">
        <f>SUM(AC89:AC94)</f>
        <v>0</v>
      </c>
    </row>
    <row r="96" spans="1:29" s="2" customFormat="1" ht="130.5" customHeight="1" thickBot="1">
      <c r="A96" s="165"/>
      <c r="B96" s="234" t="s">
        <v>8</v>
      </c>
      <c r="C96" s="235">
        <v>313</v>
      </c>
      <c r="D96" s="235" t="s">
        <v>348</v>
      </c>
      <c r="E96" s="235" t="s">
        <v>185</v>
      </c>
      <c r="F96" s="235" t="s">
        <v>127</v>
      </c>
      <c r="G96" s="328">
        <v>2003</v>
      </c>
      <c r="H96" s="329">
        <v>8</v>
      </c>
      <c r="I96" s="329">
        <v>1</v>
      </c>
      <c r="J96" s="329">
        <v>5</v>
      </c>
      <c r="K96" s="217" t="s">
        <v>50</v>
      </c>
      <c r="L96" s="313" t="s">
        <v>96</v>
      </c>
      <c r="M96" s="304">
        <v>2021</v>
      </c>
      <c r="N96" s="304" t="s">
        <v>83</v>
      </c>
      <c r="O96" s="235" t="s">
        <v>163</v>
      </c>
      <c r="P96" s="236">
        <v>2023</v>
      </c>
      <c r="Q96" s="237" t="s">
        <v>88</v>
      </c>
      <c r="R96" s="217" t="s">
        <v>204</v>
      </c>
      <c r="S96" s="238" t="s">
        <v>148</v>
      </c>
      <c r="T96" s="286"/>
      <c r="U96" s="239"/>
      <c r="V96" s="62"/>
      <c r="W96" s="63"/>
      <c r="X96" s="63"/>
      <c r="Y96" s="63"/>
      <c r="Z96" s="63"/>
      <c r="AA96" s="64"/>
      <c r="AB96" s="82">
        <f aca="true" t="shared" si="29" ref="AB96:AB101">SUM(V96:AA96)</f>
        <v>0</v>
      </c>
      <c r="AC96" s="82">
        <f aca="true" t="shared" si="30" ref="AC96:AC101">AB96</f>
        <v>0</v>
      </c>
    </row>
    <row r="97" spans="1:29" s="15" customFormat="1" ht="129" customHeight="1" thickBot="1">
      <c r="A97" s="165"/>
      <c r="B97" s="189" t="s">
        <v>8</v>
      </c>
      <c r="C97" s="167">
        <v>313</v>
      </c>
      <c r="D97" s="167" t="s">
        <v>349</v>
      </c>
      <c r="E97" s="167" t="s">
        <v>186</v>
      </c>
      <c r="F97" s="167" t="s">
        <v>127</v>
      </c>
      <c r="G97" s="318">
        <v>2003</v>
      </c>
      <c r="H97" s="319">
        <v>8</v>
      </c>
      <c r="I97" s="319">
        <v>1</v>
      </c>
      <c r="J97" s="319">
        <v>5</v>
      </c>
      <c r="K97" s="193" t="s">
        <v>50</v>
      </c>
      <c r="L97" s="296" t="s">
        <v>96</v>
      </c>
      <c r="M97" s="297">
        <v>2021</v>
      </c>
      <c r="N97" s="297"/>
      <c r="O97" s="167" t="s">
        <v>187</v>
      </c>
      <c r="P97" s="191">
        <v>2023</v>
      </c>
      <c r="Q97" s="190" t="s">
        <v>88</v>
      </c>
      <c r="R97" s="173" t="s">
        <v>204</v>
      </c>
      <c r="S97" s="194" t="s">
        <v>148</v>
      </c>
      <c r="T97" s="290"/>
      <c r="U97" s="267"/>
      <c r="V97" s="65"/>
      <c r="W97" s="66"/>
      <c r="X97" s="66"/>
      <c r="Y97" s="66"/>
      <c r="Z97" s="66"/>
      <c r="AA97" s="67"/>
      <c r="AB97" s="82">
        <f t="shared" si="29"/>
        <v>0</v>
      </c>
      <c r="AC97" s="82">
        <f t="shared" si="30"/>
        <v>0</v>
      </c>
    </row>
    <row r="98" spans="1:29" s="2" customFormat="1" ht="14.1" customHeight="1" thickBot="1">
      <c r="A98" s="165"/>
      <c r="B98" s="189" t="s">
        <v>8</v>
      </c>
      <c r="C98" s="167">
        <v>313</v>
      </c>
      <c r="D98" s="167" t="s">
        <v>350</v>
      </c>
      <c r="E98" s="167" t="s">
        <v>90</v>
      </c>
      <c r="F98" s="167" t="s">
        <v>129</v>
      </c>
      <c r="G98" s="318">
        <v>2003</v>
      </c>
      <c r="H98" s="319">
        <v>4</v>
      </c>
      <c r="I98" s="319">
        <v>1</v>
      </c>
      <c r="J98" s="319">
        <v>1</v>
      </c>
      <c r="K98" s="193" t="s">
        <v>91</v>
      </c>
      <c r="L98" s="296" t="s">
        <v>96</v>
      </c>
      <c r="M98" s="297">
        <v>2021</v>
      </c>
      <c r="N98" s="297" t="s">
        <v>82</v>
      </c>
      <c r="O98" s="167" t="s">
        <v>82</v>
      </c>
      <c r="P98" s="191">
        <v>2023</v>
      </c>
      <c r="Q98" s="190" t="s">
        <v>88</v>
      </c>
      <c r="R98" s="173" t="s">
        <v>204</v>
      </c>
      <c r="S98" s="194" t="s">
        <v>148</v>
      </c>
      <c r="T98" s="290"/>
      <c r="U98" s="175"/>
      <c r="V98" s="65"/>
      <c r="W98" s="66"/>
      <c r="X98" s="66"/>
      <c r="Y98" s="80" t="s">
        <v>220</v>
      </c>
      <c r="Z98" s="66"/>
      <c r="AA98" s="67"/>
      <c r="AB98" s="82">
        <f t="shared" si="29"/>
        <v>0</v>
      </c>
      <c r="AC98" s="82">
        <f t="shared" si="30"/>
        <v>0</v>
      </c>
    </row>
    <row r="99" spans="1:29" s="2" customFormat="1" ht="31.5" customHeight="1" thickBot="1">
      <c r="A99" s="165"/>
      <c r="B99" s="189" t="s">
        <v>8</v>
      </c>
      <c r="C99" s="167" t="s">
        <v>92</v>
      </c>
      <c r="D99" s="167" t="s">
        <v>351</v>
      </c>
      <c r="E99" s="167" t="s">
        <v>93</v>
      </c>
      <c r="F99" s="167" t="s">
        <v>131</v>
      </c>
      <c r="G99" s="318">
        <v>2007</v>
      </c>
      <c r="H99" s="319">
        <v>16</v>
      </c>
      <c r="I99" s="319">
        <v>1</v>
      </c>
      <c r="J99" s="319">
        <v>2</v>
      </c>
      <c r="K99" s="193" t="s">
        <v>94</v>
      </c>
      <c r="L99" s="296" t="s">
        <v>96</v>
      </c>
      <c r="M99" s="297">
        <v>2018</v>
      </c>
      <c r="N99" s="297" t="s">
        <v>83</v>
      </c>
      <c r="O99" s="167" t="s">
        <v>82</v>
      </c>
      <c r="P99" s="191">
        <v>2023</v>
      </c>
      <c r="Q99" s="190" t="s">
        <v>88</v>
      </c>
      <c r="R99" s="173" t="s">
        <v>204</v>
      </c>
      <c r="S99" s="194" t="s">
        <v>147</v>
      </c>
      <c r="T99" s="290"/>
      <c r="U99" s="268"/>
      <c r="V99" s="65"/>
      <c r="W99" s="66"/>
      <c r="X99" s="66"/>
      <c r="Y99" s="80" t="s">
        <v>220</v>
      </c>
      <c r="Z99" s="66"/>
      <c r="AA99" s="67"/>
      <c r="AB99" s="82">
        <f t="shared" si="29"/>
        <v>0</v>
      </c>
      <c r="AC99" s="82">
        <f t="shared" si="30"/>
        <v>0</v>
      </c>
    </row>
    <row r="100" spans="1:29" s="2" customFormat="1" ht="14.1" customHeight="1" thickBot="1">
      <c r="A100" s="165"/>
      <c r="B100" s="177" t="s">
        <v>8</v>
      </c>
      <c r="C100" s="170">
        <v>110</v>
      </c>
      <c r="D100" s="170" t="s">
        <v>352</v>
      </c>
      <c r="E100" s="170" t="s">
        <v>54</v>
      </c>
      <c r="F100" s="170" t="s">
        <v>130</v>
      </c>
      <c r="G100" s="320"/>
      <c r="H100" s="321">
        <v>16</v>
      </c>
      <c r="I100" s="326">
        <v>1</v>
      </c>
      <c r="J100" s="326">
        <v>4</v>
      </c>
      <c r="K100" s="193" t="s">
        <v>95</v>
      </c>
      <c r="L100" s="293" t="s">
        <v>96</v>
      </c>
      <c r="M100" s="93">
        <v>2018</v>
      </c>
      <c r="N100" s="93" t="s">
        <v>82</v>
      </c>
      <c r="O100" s="170" t="s">
        <v>82</v>
      </c>
      <c r="P100" s="274">
        <v>2022</v>
      </c>
      <c r="Q100" s="172" t="s">
        <v>88</v>
      </c>
      <c r="R100" s="186" t="s">
        <v>204</v>
      </c>
      <c r="S100" s="174" t="s">
        <v>148</v>
      </c>
      <c r="T100" s="277"/>
      <c r="U100" s="175" t="s">
        <v>104</v>
      </c>
      <c r="V100" s="65"/>
      <c r="W100" s="66"/>
      <c r="X100" s="66"/>
      <c r="Y100" s="80" t="s">
        <v>220</v>
      </c>
      <c r="Z100" s="66"/>
      <c r="AA100" s="67"/>
      <c r="AB100" s="82">
        <f aca="true" t="shared" si="31" ref="AB100">SUM(V100:AA100)</f>
        <v>0</v>
      </c>
      <c r="AC100" s="82">
        <f t="shared" si="30"/>
        <v>0</v>
      </c>
    </row>
    <row r="101" spans="1:29" ht="27" customHeight="1" thickBot="1">
      <c r="A101" s="275"/>
      <c r="B101" s="177" t="s">
        <v>8</v>
      </c>
      <c r="C101" s="170">
        <v>325</v>
      </c>
      <c r="D101" s="170" t="s">
        <v>353</v>
      </c>
      <c r="E101" s="170" t="s">
        <v>345</v>
      </c>
      <c r="F101" s="170" t="s">
        <v>134</v>
      </c>
      <c r="G101" s="320">
        <v>2003</v>
      </c>
      <c r="H101" s="321">
        <v>6</v>
      </c>
      <c r="I101" s="326">
        <v>2</v>
      </c>
      <c r="J101" s="326">
        <v>3</v>
      </c>
      <c r="K101" s="193" t="s">
        <v>346</v>
      </c>
      <c r="L101" s="293" t="s">
        <v>85</v>
      </c>
      <c r="M101" s="93">
        <v>2018</v>
      </c>
      <c r="N101" s="93" t="s">
        <v>82</v>
      </c>
      <c r="O101" s="170" t="s">
        <v>82</v>
      </c>
      <c r="P101" s="171">
        <v>2023</v>
      </c>
      <c r="Q101" s="172" t="s">
        <v>88</v>
      </c>
      <c r="R101" s="186" t="s">
        <v>204</v>
      </c>
      <c r="S101" s="174" t="s">
        <v>148</v>
      </c>
      <c r="T101" s="277"/>
      <c r="U101" s="198" t="s">
        <v>347</v>
      </c>
      <c r="V101" s="65"/>
      <c r="W101" s="66"/>
      <c r="X101" s="66"/>
      <c r="Y101" s="80" t="s">
        <v>220</v>
      </c>
      <c r="Z101" s="66"/>
      <c r="AA101" s="67"/>
      <c r="AB101" s="82">
        <f t="shared" si="29"/>
        <v>0</v>
      </c>
      <c r="AC101" s="82">
        <f t="shared" si="30"/>
        <v>0</v>
      </c>
    </row>
    <row r="102" spans="1:29" ht="23.25" customHeight="1" thickBot="1">
      <c r="A102" s="275"/>
      <c r="B102" s="99" t="s">
        <v>215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1"/>
      <c r="V102" s="76">
        <f>SUM(V96:V101)</f>
        <v>0</v>
      </c>
      <c r="W102" s="76">
        <f>SUM(W96:W101)</f>
        <v>0</v>
      </c>
      <c r="X102" s="76">
        <f>SUM(X96:X101)</f>
        <v>0</v>
      </c>
      <c r="Y102" s="76">
        <f>SUM(Y96:Y101)</f>
        <v>0</v>
      </c>
      <c r="Z102" s="76">
        <f aca="true" t="shared" si="32" ref="Z102:AA102">SUM(Z96:Z101)</f>
        <v>0</v>
      </c>
      <c r="AA102" s="76">
        <f t="shared" si="32"/>
        <v>0</v>
      </c>
      <c r="AB102" s="75">
        <f>SUM(AB96:AB101)</f>
        <v>0</v>
      </c>
      <c r="AC102" s="75">
        <f>SUM(AC96:AC101)</f>
        <v>0</v>
      </c>
    </row>
    <row r="103" spans="2:11" ht="12.75">
      <c r="B103" s="6"/>
      <c r="C103" s="6"/>
      <c r="D103" s="6"/>
      <c r="E103" s="6"/>
      <c r="F103" s="7"/>
      <c r="G103" s="338"/>
      <c r="H103" s="339"/>
      <c r="I103" s="339"/>
      <c r="J103" s="339"/>
      <c r="K103" s="8"/>
    </row>
    <row r="104" spans="2:11" ht="13.5" thickBot="1">
      <c r="B104" s="6"/>
      <c r="C104" s="6"/>
      <c r="D104" s="6"/>
      <c r="E104" s="6"/>
      <c r="F104" s="7"/>
      <c r="G104" s="338"/>
      <c r="H104" s="339"/>
      <c r="I104" s="339"/>
      <c r="J104" s="339"/>
      <c r="K104" s="8"/>
    </row>
    <row r="105" spans="2:29" ht="42.75" customHeight="1" thickBot="1" thickTop="1">
      <c r="B105" s="105" t="s">
        <v>377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57"/>
      <c r="V105" s="158">
        <f>W102+V95+V88+V85+V76+V64+V59+V53+V46+V37+V33+V18</f>
        <v>0</v>
      </c>
      <c r="W105" s="159">
        <f aca="true" t="shared" si="33" ref="W105:AB105">X102+W95+W88+W85+W76+W64+W59+W53+W46+W37+W33+W18</f>
        <v>0</v>
      </c>
      <c r="X105" s="159">
        <f t="shared" si="33"/>
        <v>0</v>
      </c>
      <c r="Y105" s="159">
        <f t="shared" si="33"/>
        <v>0</v>
      </c>
      <c r="Z105" s="159">
        <f t="shared" si="33"/>
        <v>0</v>
      </c>
      <c r="AA105" s="159">
        <f t="shared" si="33"/>
        <v>0</v>
      </c>
      <c r="AB105" s="344">
        <f t="shared" si="33"/>
        <v>0</v>
      </c>
      <c r="AC105" s="345">
        <f>AC102+AC95+AC88+AC85+AC76+AC64+AC59+AC53+AC46+AC37+AC33+AC18</f>
        <v>0</v>
      </c>
    </row>
    <row r="106" spans="2:11" ht="13.5" thickTop="1">
      <c r="B106" s="6"/>
      <c r="C106" s="6"/>
      <c r="D106" s="6"/>
      <c r="E106" s="6"/>
      <c r="F106" s="7"/>
      <c r="G106" s="338"/>
      <c r="H106" s="339"/>
      <c r="I106" s="339"/>
      <c r="J106" s="339"/>
      <c r="K106" s="8"/>
    </row>
    <row r="107" spans="2:11" ht="13.5" thickBot="1">
      <c r="B107" s="6"/>
      <c r="C107" s="6"/>
      <c r="D107" s="6"/>
      <c r="E107" s="6"/>
      <c r="F107" s="7"/>
      <c r="G107" s="338"/>
      <c r="H107" s="339"/>
      <c r="I107" s="339"/>
      <c r="J107" s="339"/>
      <c r="K107" s="8"/>
    </row>
    <row r="108" spans="2:29" ht="39.75" customHeight="1" thickBot="1">
      <c r="B108" s="6"/>
      <c r="C108" s="6"/>
      <c r="D108" s="6"/>
      <c r="E108" s="6"/>
      <c r="F108" s="7"/>
      <c r="G108" s="338"/>
      <c r="H108" s="339"/>
      <c r="I108" s="339"/>
      <c r="J108" s="339"/>
      <c r="K108" s="8"/>
      <c r="V108" s="164" t="s">
        <v>376</v>
      </c>
      <c r="W108" s="160"/>
      <c r="X108" s="160"/>
      <c r="Y108" s="160"/>
      <c r="Z108" s="160"/>
      <c r="AA108" s="161"/>
      <c r="AB108" s="162"/>
      <c r="AC108" s="163"/>
    </row>
    <row r="109" spans="2:11" ht="12.75">
      <c r="B109" s="6"/>
      <c r="C109" s="6"/>
      <c r="D109" s="6"/>
      <c r="E109" s="6"/>
      <c r="F109" s="7"/>
      <c r="G109" s="338"/>
      <c r="H109" s="339"/>
      <c r="I109" s="339"/>
      <c r="J109" s="339"/>
      <c r="K109" s="8"/>
    </row>
  </sheetData>
  <autoFilter ref="B4:U102"/>
  <mergeCells count="21">
    <mergeCell ref="V108:AA108"/>
    <mergeCell ref="B37:U37"/>
    <mergeCell ref="B46:U46"/>
    <mergeCell ref="B53:U53"/>
    <mergeCell ref="B64:U64"/>
    <mergeCell ref="B59:U59"/>
    <mergeCell ref="AC1:AC4"/>
    <mergeCell ref="AB1:AB4"/>
    <mergeCell ref="B18:U18"/>
    <mergeCell ref="B33:U33"/>
    <mergeCell ref="B3:K3"/>
    <mergeCell ref="B1:U2"/>
    <mergeCell ref="S3:T3"/>
    <mergeCell ref="V1:AA3"/>
    <mergeCell ref="L3:R3"/>
    <mergeCell ref="B76:U76"/>
    <mergeCell ref="B85:U85"/>
    <mergeCell ref="B88:U88"/>
    <mergeCell ref="B95:U95"/>
    <mergeCell ref="B105:U105"/>
    <mergeCell ref="B102:U102"/>
  </mergeCells>
  <dataValidations count="4">
    <dataValidation type="list" allowBlank="1" showInputMessage="1" showErrorMessage="1" sqref="F89:F94 F34:F36 F5:F9 F11:F17 F38:F45 F47:F52 F96:F101 F65:F75 F77:F84 F86:F87 F54:F55 F57:F58">
      <formula1>#REF!</formula1>
    </dataValidation>
    <dataValidation type="list" allowBlank="1" showInputMessage="1" showErrorMessage="1" sqref="F56">
      <formula1>#REF!</formula1>
    </dataValidation>
    <dataValidation type="list" allowBlank="1" showInputMessage="1" showErrorMessage="1" sqref="F10 F19:F32 F60:F63">
      <formula1>List1!$A$1:$A$7</formula1>
    </dataValidation>
    <dataValidation type="list" allowBlank="1" showInputMessage="1" showErrorMessage="1" sqref="P5:P17 P19:P32 P65:P75 P77:P84 P86:P87 P89:P94 P96:P101">
      <formula1>List1!$C$2:$C$4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8000860214233"/>
  </sheetPr>
  <dimension ref="A1:C21"/>
  <sheetViews>
    <sheetView zoomScale="130" zoomScaleNormal="130" workbookViewId="0" topLeftCell="A1">
      <selection activeCell="H12" sqref="H12"/>
    </sheetView>
  </sheetViews>
  <sheetFormatPr defaultColWidth="9.140625" defaultRowHeight="12.75"/>
  <cols>
    <col min="1" max="1" width="44.140625" style="46" customWidth="1"/>
    <col min="2" max="2" width="14.57421875" style="46" customWidth="1"/>
    <col min="3" max="3" width="23.28125" style="46" customWidth="1"/>
    <col min="4" max="16384" width="9.140625" style="16" customWidth="1"/>
  </cols>
  <sheetData>
    <row r="1" spans="1:3" ht="47.25" customHeight="1" thickBot="1">
      <c r="A1" s="111" t="s">
        <v>233</v>
      </c>
      <c r="B1" s="112"/>
      <c r="C1" s="113"/>
    </row>
    <row r="2" spans="1:3" ht="24.75" customHeight="1" thickBot="1">
      <c r="A2" s="114" t="s">
        <v>362</v>
      </c>
      <c r="B2" s="115"/>
      <c r="C2" s="116"/>
    </row>
    <row r="3" spans="1:3" s="20" customFormat="1" ht="30" customHeight="1" thickBot="1">
      <c r="A3" s="17"/>
      <c r="B3" s="18"/>
      <c r="C3" s="19"/>
    </row>
    <row r="4" spans="1:3" s="20" customFormat="1" ht="30" customHeight="1" thickBot="1">
      <c r="A4" s="21" t="s">
        <v>164</v>
      </c>
      <c r="B4" s="22" t="s">
        <v>165</v>
      </c>
      <c r="C4" s="23" t="s">
        <v>166</v>
      </c>
    </row>
    <row r="5" spans="1:3" s="20" customFormat="1" ht="30" customHeight="1">
      <c r="A5" s="24" t="s">
        <v>167</v>
      </c>
      <c r="B5" s="25" t="s">
        <v>168</v>
      </c>
      <c r="C5" s="26"/>
    </row>
    <row r="6" spans="1:3" s="20" customFormat="1" ht="30" customHeight="1">
      <c r="A6" s="27" t="s">
        <v>169</v>
      </c>
      <c r="B6" s="28" t="s">
        <v>170</v>
      </c>
      <c r="C6" s="29"/>
    </row>
    <row r="7" spans="1:3" s="20" customFormat="1" ht="30" customHeight="1">
      <c r="A7" s="27" t="s">
        <v>171</v>
      </c>
      <c r="B7" s="28" t="s">
        <v>170</v>
      </c>
      <c r="C7" s="29"/>
    </row>
    <row r="8" spans="1:3" s="20" customFormat="1" ht="30" customHeight="1">
      <c r="A8" s="30" t="s">
        <v>172</v>
      </c>
      <c r="B8" s="28" t="s">
        <v>173</v>
      </c>
      <c r="C8" s="29"/>
    </row>
    <row r="9" spans="1:3" s="20" customFormat="1" ht="30" customHeight="1">
      <c r="A9" s="30" t="s">
        <v>174</v>
      </c>
      <c r="B9" s="28" t="s">
        <v>175</v>
      </c>
      <c r="C9" s="29"/>
    </row>
    <row r="10" spans="1:3" s="20" customFormat="1" ht="30" customHeight="1" thickBot="1">
      <c r="A10" s="31" t="s">
        <v>176</v>
      </c>
      <c r="B10" s="32" t="s">
        <v>177</v>
      </c>
      <c r="C10" s="33"/>
    </row>
    <row r="11" spans="1:3" s="20" customFormat="1" ht="30" customHeight="1" thickBot="1">
      <c r="A11" s="34"/>
      <c r="B11" s="35"/>
      <c r="C11" s="36"/>
    </row>
    <row r="12" spans="1:3" ht="27.75" customHeight="1" thickBot="1">
      <c r="A12" s="37" t="s">
        <v>178</v>
      </c>
      <c r="B12" s="38" t="s">
        <v>165</v>
      </c>
      <c r="C12" s="39" t="s">
        <v>166</v>
      </c>
    </row>
    <row r="13" spans="1:3" s="20" customFormat="1" ht="30" customHeight="1">
      <c r="A13" s="40"/>
      <c r="B13" s="41"/>
      <c r="C13" s="42"/>
    </row>
    <row r="14" spans="1:3" s="20" customFormat="1" ht="30" customHeight="1">
      <c r="A14" s="30"/>
      <c r="B14" s="28"/>
      <c r="C14" s="29"/>
    </row>
    <row r="15" spans="1:3" s="20" customFormat="1" ht="30" customHeight="1">
      <c r="A15" s="30"/>
      <c r="B15" s="28"/>
      <c r="C15" s="29"/>
    </row>
    <row r="16" spans="1:3" s="20" customFormat="1" ht="30" customHeight="1">
      <c r="A16" s="30"/>
      <c r="B16" s="28"/>
      <c r="C16" s="29"/>
    </row>
    <row r="17" spans="1:3" s="20" customFormat="1" ht="30" customHeight="1">
      <c r="A17" s="30"/>
      <c r="B17" s="28"/>
      <c r="C17" s="29"/>
    </row>
    <row r="18" spans="1:3" s="20" customFormat="1" ht="30" customHeight="1">
      <c r="A18" s="30"/>
      <c r="B18" s="28"/>
      <c r="C18" s="29"/>
    </row>
    <row r="19" spans="1:3" s="20" customFormat="1" ht="30" customHeight="1">
      <c r="A19" s="30"/>
      <c r="B19" s="28"/>
      <c r="C19" s="29"/>
    </row>
    <row r="20" spans="1:3" s="20" customFormat="1" ht="30" customHeight="1" thickBot="1">
      <c r="A20" s="43"/>
      <c r="B20" s="44"/>
      <c r="C20" s="45"/>
    </row>
    <row r="21" spans="1:3" ht="25.5" customHeight="1">
      <c r="A21" s="117" t="s">
        <v>179</v>
      </c>
      <c r="B21" s="117"/>
      <c r="C21" s="117"/>
    </row>
  </sheetData>
  <protectedRanges>
    <protectedRange sqref="C5:C11 C3 C13:C20" name="Oblast1"/>
  </protectedRanges>
  <mergeCells count="3">
    <mergeCell ref="A1:C1"/>
    <mergeCell ref="A2:C2"/>
    <mergeCell ref="A21:C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R19"/>
  <sheetViews>
    <sheetView zoomScale="75" zoomScaleNormal="75" workbookViewId="0" topLeftCell="A1">
      <selection activeCell="T21" sqref="T21"/>
    </sheetView>
  </sheetViews>
  <sheetFormatPr defaultColWidth="9.140625" defaultRowHeight="12.75"/>
  <cols>
    <col min="1" max="1" width="11.7109375" style="0" customWidth="1"/>
  </cols>
  <sheetData>
    <row r="2" ht="15">
      <c r="A2" s="10" t="s">
        <v>111</v>
      </c>
    </row>
    <row r="3" ht="15.75" thickBot="1">
      <c r="A3" s="9"/>
    </row>
    <row r="4" spans="1:18" ht="23.25">
      <c r="A4" s="129" t="s">
        <v>113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1"/>
    </row>
    <row r="5" spans="1:18" ht="15" customHeight="1">
      <c r="A5" s="127" t="s">
        <v>114</v>
      </c>
      <c r="B5" s="132" t="s">
        <v>112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4"/>
    </row>
    <row r="6" spans="1:18" ht="15" customHeight="1" thickBot="1">
      <c r="A6" s="128"/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1:18" ht="46.5" customHeight="1">
      <c r="A7" s="14">
        <v>1</v>
      </c>
      <c r="B7" s="124" t="s">
        <v>122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 ht="46.5" customHeight="1">
      <c r="A8" s="11">
        <v>2</v>
      </c>
      <c r="B8" s="121" t="s">
        <v>123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</row>
    <row r="9" spans="1:18" ht="46.5" customHeight="1">
      <c r="A9" s="12" t="s">
        <v>116</v>
      </c>
      <c r="B9" s="118" t="s">
        <v>120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1:18" ht="46.5" customHeight="1">
      <c r="A10" s="12" t="s">
        <v>115</v>
      </c>
      <c r="B10" s="118" t="s">
        <v>121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20"/>
    </row>
    <row r="11" spans="1:18" ht="46.5" customHeight="1">
      <c r="A11" s="11">
        <v>3</v>
      </c>
      <c r="B11" s="121" t="s">
        <v>124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</row>
    <row r="12" spans="1:18" ht="46.5" customHeight="1">
      <c r="A12" s="12" t="s">
        <v>117</v>
      </c>
      <c r="B12" s="118" t="s">
        <v>119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0"/>
    </row>
    <row r="13" spans="1:18" ht="46.5" customHeight="1">
      <c r="A13" s="12" t="s">
        <v>118</v>
      </c>
      <c r="B13" s="138" t="s">
        <v>374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</row>
    <row r="14" spans="1:18" ht="46.5" customHeight="1">
      <c r="A14" s="12">
        <v>4</v>
      </c>
      <c r="B14" s="121" t="s">
        <v>126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</row>
    <row r="15" spans="1:18" ht="46.5" customHeight="1">
      <c r="A15" s="11">
        <v>5</v>
      </c>
      <c r="B15" s="121" t="s">
        <v>125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</row>
    <row r="16" spans="1:18" ht="46.5" customHeight="1" thickBot="1">
      <c r="A16" s="13" t="s">
        <v>14</v>
      </c>
      <c r="B16" s="141" t="s">
        <v>138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3"/>
    </row>
    <row r="17" spans="1:2" ht="15">
      <c r="A17" s="9"/>
      <c r="B17" s="9"/>
    </row>
    <row r="18" spans="1:2" ht="15">
      <c r="A18" s="9"/>
      <c r="B18" s="9"/>
    </row>
    <row r="19" ht="15">
      <c r="A19" s="9"/>
    </row>
  </sheetData>
  <mergeCells count="13">
    <mergeCell ref="B11:R11"/>
    <mergeCell ref="B12:R12"/>
    <mergeCell ref="B13:R13"/>
    <mergeCell ref="B15:R15"/>
    <mergeCell ref="B16:R16"/>
    <mergeCell ref="B14:R14"/>
    <mergeCell ref="B10:R10"/>
    <mergeCell ref="B8:R8"/>
    <mergeCell ref="B7:R7"/>
    <mergeCell ref="A5:A6"/>
    <mergeCell ref="A4:R4"/>
    <mergeCell ref="B5:R6"/>
    <mergeCell ref="B9:R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 topLeftCell="A1">
      <selection activeCell="N25" sqref="N25"/>
    </sheetView>
  </sheetViews>
  <sheetFormatPr defaultColWidth="9.140625" defaultRowHeight="12.75"/>
  <cols>
    <col min="1" max="1" width="10.140625" style="0" customWidth="1"/>
    <col min="2" max="2" width="18.140625" style="0" customWidth="1"/>
  </cols>
  <sheetData>
    <row r="1" ht="12.75">
      <c r="A1" t="s">
        <v>131</v>
      </c>
    </row>
    <row r="2" spans="1:3" ht="12.75">
      <c r="A2" s="4">
        <v>2</v>
      </c>
      <c r="C2">
        <v>2022</v>
      </c>
    </row>
    <row r="3" spans="1:3" ht="12.75">
      <c r="A3" t="s">
        <v>127</v>
      </c>
      <c r="C3">
        <v>2023</v>
      </c>
    </row>
    <row r="4" spans="1:3" ht="12.75">
      <c r="A4" t="s">
        <v>226</v>
      </c>
      <c r="C4" s="94" t="s">
        <v>241</v>
      </c>
    </row>
    <row r="5" ht="12.75">
      <c r="A5" t="s">
        <v>225</v>
      </c>
    </row>
    <row r="6" ht="12.75">
      <c r="A6" t="s">
        <v>133</v>
      </c>
    </row>
    <row r="7" ht="12.75">
      <c r="A7" t="s">
        <v>132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Čepro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Todt</dc:creator>
  <cp:keywords/>
  <dc:description/>
  <cp:lastModifiedBy>Ševčík Pavel</cp:lastModifiedBy>
  <cp:lastPrinted>2018-09-05T13:27:08Z</cp:lastPrinted>
  <dcterms:created xsi:type="dcterms:W3CDTF">2010-12-20T13:17:30Z</dcterms:created>
  <dcterms:modified xsi:type="dcterms:W3CDTF">2022-03-10T08:21:37Z</dcterms:modified>
  <cp:category/>
  <cp:version/>
  <cp:contentType/>
  <cp:contentStatus/>
</cp:coreProperties>
</file>