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6" windowHeight="13176" activeTab="1"/>
  </bookViews>
  <sheets>
    <sheet name="tit strana " sheetId="9" r:id="rId1"/>
    <sheet name="Var-5hod" sheetId="3" r:id="rId2"/>
  </sheets>
  <definedNames>
    <definedName name="_xlnm._FilterDatabase" localSheetId="1" hidden="1">'Var-5hod'!#REF!</definedName>
    <definedName name="_Order1" hidden="1">0</definedName>
    <definedName name="_Order2" hidden="1">0</definedName>
    <definedName name="DEM">#REF!</definedName>
    <definedName name="EUR">#REF!</definedName>
    <definedName name="GBP">#REF!</definedName>
    <definedName name="JAZYK">#REF!</definedName>
    <definedName name="Měna">#REF!</definedName>
    <definedName name="_xlnm.Print_Area" localSheetId="0">'tit strana '!$A$1:$I$62</definedName>
    <definedName name="_xlnm.Print_Area" localSheetId="1">'Var-5hod'!$A$1:$K$219</definedName>
    <definedName name="Rezerva" localSheetId="0">'tit strana '!Rezerva</definedName>
    <definedName name="Rezerva">[0]!Rezerva</definedName>
  </definedNames>
  <calcPr calcId="145621"/>
  <fileRecoveryPr autoRecover="0"/>
</workbook>
</file>

<file path=xl/calcChain.xml><?xml version="1.0" encoding="utf-8"?>
<calcChain xmlns="http://schemas.openxmlformats.org/spreadsheetml/2006/main">
  <c r="K25" i="3" l="1"/>
  <c r="K62" i="3"/>
  <c r="K32" i="3" l="1"/>
  <c r="K54" i="3"/>
  <c r="K28" i="3"/>
  <c r="K182" i="3" l="1"/>
  <c r="K194" i="3"/>
  <c r="K193" i="3"/>
  <c r="K192" i="3"/>
  <c r="K191" i="3"/>
  <c r="K153" i="3"/>
  <c r="K152" i="3"/>
  <c r="K151" i="3"/>
  <c r="K150" i="3"/>
  <c r="K13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36" i="3"/>
  <c r="K30" i="3"/>
  <c r="K72" i="3"/>
  <c r="K73" i="3"/>
  <c r="K74" i="3"/>
  <c r="K67" i="3"/>
  <c r="K31" i="3"/>
  <c r="K162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0" i="3"/>
  <c r="K189" i="3"/>
  <c r="K188" i="3"/>
  <c r="K187" i="3"/>
  <c r="K186" i="3"/>
  <c r="K18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3" i="3"/>
  <c r="K82" i="3"/>
  <c r="K81" i="3"/>
  <c r="K80" i="3"/>
  <c r="K79" i="3"/>
  <c r="K78" i="3"/>
  <c r="K77" i="3"/>
  <c r="K76" i="3"/>
  <c r="K75" i="3"/>
  <c r="K71" i="3"/>
  <c r="K70" i="3"/>
  <c r="K69" i="3"/>
  <c r="K68" i="3"/>
  <c r="K66" i="3"/>
  <c r="K65" i="3"/>
  <c r="K64" i="3"/>
  <c r="K63" i="3"/>
  <c r="K61" i="3"/>
  <c r="K60" i="3"/>
  <c r="K59" i="3"/>
  <c r="K58" i="3"/>
  <c r="K57" i="3"/>
  <c r="K56" i="3"/>
  <c r="K55" i="3"/>
  <c r="K53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5" i="3"/>
  <c r="K34" i="3"/>
  <c r="K33" i="3"/>
  <c r="K29" i="3"/>
  <c r="K27" i="3"/>
  <c r="K26" i="3"/>
  <c r="K24" i="3"/>
  <c r="K23" i="3"/>
  <c r="K22" i="3"/>
  <c r="K21" i="3"/>
  <c r="C5" i="3"/>
  <c r="K20" i="3"/>
  <c r="K215" i="3"/>
  <c r="K214" i="3"/>
  <c r="K209" i="3"/>
  <c r="K184" i="3"/>
  <c r="K183" i="3"/>
  <c r="K181" i="3"/>
  <c r="K180" i="3"/>
  <c r="K179" i="3"/>
  <c r="K178" i="3"/>
  <c r="K177" i="3"/>
  <c r="K176" i="3"/>
  <c r="K175" i="3"/>
  <c r="K174" i="3"/>
  <c r="K169" i="3"/>
  <c r="K168" i="3"/>
  <c r="K167" i="3"/>
  <c r="K166" i="3"/>
  <c r="K165" i="3"/>
  <c r="K164" i="3"/>
  <c r="K163" i="3"/>
  <c r="K161" i="3"/>
  <c r="K160" i="3"/>
  <c r="K157" i="3"/>
  <c r="J156" i="3" s="1"/>
  <c r="K155" i="3"/>
  <c r="K147" i="3"/>
  <c r="K146" i="3"/>
  <c r="K145" i="3"/>
  <c r="K144" i="3"/>
  <c r="K141" i="3"/>
  <c r="K140" i="3"/>
  <c r="K139" i="3"/>
  <c r="K138" i="3"/>
  <c r="K134" i="3"/>
  <c r="K133" i="3"/>
  <c r="K132" i="3"/>
  <c r="K131" i="3"/>
  <c r="K130" i="3"/>
  <c r="K19" i="3"/>
  <c r="K18" i="3"/>
  <c r="K17" i="3"/>
  <c r="K16" i="3"/>
  <c r="K13" i="3"/>
  <c r="C4" i="3"/>
  <c r="C3" i="3"/>
  <c r="J137" i="3" l="1"/>
  <c r="K211" i="3"/>
  <c r="K173" i="3" s="1"/>
  <c r="J159" i="3"/>
  <c r="J149" i="3"/>
  <c r="J143" i="3"/>
  <c r="K171" i="3" s="1"/>
  <c r="K128" i="3" s="1"/>
  <c r="J129" i="3"/>
  <c r="J85" i="3"/>
  <c r="J52" i="3"/>
  <c r="J15" i="3"/>
  <c r="K213" i="3"/>
  <c r="J12" i="3"/>
  <c r="K126" i="3" l="1"/>
  <c r="K11" i="3" s="1"/>
  <c r="K9" i="3" s="1"/>
</calcChain>
</file>

<file path=xl/sharedStrings.xml><?xml version="1.0" encoding="utf-8"?>
<sst xmlns="http://schemas.openxmlformats.org/spreadsheetml/2006/main" count="1201" uniqueCount="478">
  <si>
    <t>Stavba :</t>
  </si>
  <si>
    <t>Pol.</t>
  </si>
  <si>
    <t>Popis položky</t>
  </si>
  <si>
    <t>m.j.</t>
  </si>
  <si>
    <t>Jedn. cena
Kč/m.j.</t>
  </si>
  <si>
    <t>Celková cena
Kč</t>
  </si>
  <si>
    <t>m</t>
  </si>
  <si>
    <t>ks</t>
  </si>
  <si>
    <t>Rozdíl</t>
  </si>
  <si>
    <t>1</t>
  </si>
  <si>
    <t>Umístění</t>
  </si>
  <si>
    <t>2</t>
  </si>
  <si>
    <t xml:space="preserve"> Schválil</t>
  </si>
  <si>
    <t xml:space="preserve"> Kontroloval</t>
  </si>
  <si>
    <t xml:space="preserve"> Vypracoval</t>
  </si>
  <si>
    <t xml:space="preserve"> Datum</t>
  </si>
  <si>
    <t xml:space="preserve"> Popis revize</t>
  </si>
  <si>
    <t>R</t>
  </si>
  <si>
    <t>ARCHIVNÍ ČÍSLO:</t>
  </si>
  <si>
    <t>KÓD ZAKÁZKY:</t>
  </si>
  <si>
    <t>STUPEŇ:</t>
  </si>
  <si>
    <t>STAVEBNÍ OBJEKT:</t>
  </si>
  <si>
    <t>PROVOZNÍ SOUBOR:</t>
  </si>
  <si>
    <t>ČÁST STAVBY:</t>
  </si>
  <si>
    <t>OBJEDNATEL:</t>
  </si>
  <si>
    <t xml:space="preserve">MÍSTO STAVBY: </t>
  </si>
  <si>
    <t>STAVBA:</t>
  </si>
  <si>
    <t>3</t>
  </si>
  <si>
    <t>10</t>
  </si>
  <si>
    <t>Množství</t>
  </si>
  <si>
    <t>20</t>
  </si>
  <si>
    <t>INVESTOR:</t>
  </si>
  <si>
    <t xml:space="preserve"> PD - DPS</t>
  </si>
  <si>
    <t>Dodávky</t>
  </si>
  <si>
    <t>výrobce / dodavatel</t>
  </si>
  <si>
    <t>Montážní materiál</t>
  </si>
  <si>
    <t>kg</t>
  </si>
  <si>
    <t>6</t>
  </si>
  <si>
    <t>4</t>
  </si>
  <si>
    <t>Část :</t>
  </si>
  <si>
    <t>set</t>
  </si>
  <si>
    <t>PS/SO :</t>
  </si>
  <si>
    <t>1.1</t>
  </si>
  <si>
    <t>1.2</t>
  </si>
  <si>
    <t>2.1</t>
  </si>
  <si>
    <t>2.2</t>
  </si>
  <si>
    <t>2.3</t>
  </si>
  <si>
    <t>2.4</t>
  </si>
  <si>
    <t>Fasulis</t>
  </si>
  <si>
    <t>Hromádka</t>
  </si>
  <si>
    <t>typ</t>
  </si>
  <si>
    <t>KABELOVÁ VÝVODKA; Polyamid PA V0; ŠEDÁ; PRŮMĚR KABELU 4..8mm; IP68; -40°C - 100°C</t>
  </si>
  <si>
    <t>KABELOVÁ VÝVODKA; Polyamid PA V0; ŠEDÁ; PRŮMĚR KABELU 6..12mm; IP68; -40°C - 100°C</t>
  </si>
  <si>
    <t>KABELOVÁ VÝVODKA; Polyamid PA V0; ŠEDÁ; PRŮMĚR KABELU 9..16mm; IP68; -40°C - 100°C</t>
  </si>
  <si>
    <t>ZEMNÍCÍ MŮSTEK NA DIN LIŠTU, 7 SVOREK, ŽLUTOZELENÝ</t>
  </si>
  <si>
    <t>1- PÓLOVÝ JISTIČ Acti 9; CHAR. C; Icu=10kA</t>
  </si>
  <si>
    <t>2-vodičová svorka, MODRÁ</t>
  </si>
  <si>
    <t>2-vodičová svorka, ZELENO-ŽLUTÁ</t>
  </si>
  <si>
    <t>2-vodičová svorka, ŠEDÁ</t>
  </si>
  <si>
    <t>KONCOVÁ SVORKA BEZ ŠROUBŮ, 10mm, ŠEDÁ</t>
  </si>
  <si>
    <t>HSK-K; M16x1,5</t>
  </si>
  <si>
    <t>HSK-K; M20x1,5</t>
  </si>
  <si>
    <t>HSK-K; M25x1,5</t>
  </si>
  <si>
    <t>PE7</t>
  </si>
  <si>
    <t>iC60H C2/1, 2A</t>
  </si>
  <si>
    <t>2,5mm²</t>
  </si>
  <si>
    <t>-</t>
  </si>
  <si>
    <t>8</t>
  </si>
  <si>
    <t>30</t>
  </si>
  <si>
    <t>VÝCHOZÍ REVIZE</t>
  </si>
  <si>
    <t>4.1</t>
  </si>
  <si>
    <t>4.2</t>
  </si>
  <si>
    <t>hod</t>
  </si>
  <si>
    <t>m2</t>
  </si>
  <si>
    <t>TERMOSTAT; +5 ÷ +60°C</t>
  </si>
  <si>
    <t>2- PÓLOVÝ JISTIČ Acti 9; CHAR. C; Icu=10kA</t>
  </si>
  <si>
    <t>249-117</t>
  </si>
  <si>
    <t>iC60H C16/1+N, 16A</t>
  </si>
  <si>
    <t>6mm²</t>
  </si>
  <si>
    <t>Kabeláž</t>
  </si>
  <si>
    <t>18</t>
  </si>
  <si>
    <t>Montážní práce</t>
  </si>
  <si>
    <t>Doprava dodávek % z Dodávek</t>
  </si>
  <si>
    <t xml:space="preserve">Drobné nespecifikované práce </t>
  </si>
  <si>
    <t>DPS - Dokumentace pro provedení stavby</t>
  </si>
  <si>
    <t>Dodávky celkem:</t>
  </si>
  <si>
    <t>1.1.1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</si>
  <si>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</si>
  <si>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</si>
  <si>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</si>
  <si>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</si>
  <si>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</si>
  <si>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</si>
  <si>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</si>
  <si>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</si>
  <si>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</si>
  <si>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</si>
  <si>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</si>
  <si>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</si>
  <si>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</si>
  <si>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</si>
  <si>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</si>
  <si>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</si>
  <si>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</si>
  <si>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</si>
  <si>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</si>
  <si>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</si>
  <si>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</si>
  <si>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</si>
  <si>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</si>
  <si>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</si>
  <si>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2.4.1</t>
  </si>
  <si>
    <t>1.2.12</t>
  </si>
  <si>
    <t>Celkem:</t>
  </si>
  <si>
    <t>Montážní materiál celkem:</t>
  </si>
  <si>
    <t>Montážní práce celkem:</t>
  </si>
  <si>
    <t>Služby celkem:</t>
  </si>
  <si>
    <t>Kabeláž celkem:</t>
  </si>
  <si>
    <t>%</t>
  </si>
  <si>
    <t>Služby a ostatní</t>
  </si>
  <si>
    <t>Doprava materiálu % z materiálu</t>
  </si>
  <si>
    <t>Provozní vlivy % z montážních a demont. prací</t>
  </si>
  <si>
    <t>Automatizace skladu Potěhy</t>
  </si>
  <si>
    <t>ČEPRO a.s.</t>
  </si>
  <si>
    <t>Potěhy</t>
  </si>
  <si>
    <t>SO050, SO220, SO250, SO231</t>
  </si>
  <si>
    <t>PRJ1810275</t>
  </si>
  <si>
    <t>06/2019</t>
  </si>
  <si>
    <t>SO050 - Doplnění UPS 10kVA</t>
  </si>
  <si>
    <t>SO050 - Doplnění UPS 10kVA celkem:</t>
  </si>
  <si>
    <t>varianta 5 hod</t>
  </si>
  <si>
    <t>STŘEŠNÍ VENTILÁTOR, 2x 230VAC/15W-160m³/h, RAL 7035</t>
  </si>
  <si>
    <t>BOČNICE 800x2000</t>
  </si>
  <si>
    <t>SKŘÍŇ 19" 42U 2000x800x800 (VxŠxH); DVEŘE LEVÉ; RAL7035;DVEŘE S VENTILAČNÍMI OTVORY</t>
  </si>
  <si>
    <t>STANDARDNÍ SVÍTIDLO S DVEŘNÍM SPÍNAČEM; 14W, 230VAC, 50Hz</t>
  </si>
  <si>
    <t>NAPÁJECÍ KABEL; ORANŽOVÝ; L=3000mm</t>
  </si>
  <si>
    <t>PODSTAVEC 800x100mm</t>
  </si>
  <si>
    <t>KRYT PRO PODSTAVEC VENTILACE</t>
  </si>
  <si>
    <t>PŘEPĚŤOVÁ OCHRANA; CAT.II/TYP2, 230VAC, 20kA</t>
  </si>
  <si>
    <t>NAPĚŤOVÁ SPOUŠŤ Acti 9; OVLÁDACÍ NAPĚTÍ 100-415VAC/110-130VDC</t>
  </si>
  <si>
    <t>DRŽÁK OVLÁDAČŮ A SIGNÁLEK, D=22mm, NA DIN LIŠTU</t>
  </si>
  <si>
    <t>OVLADAČ HŘIB - ø40mm; NOUZOVÉ ZASTAVENÍ; ODBLOKOVAT POOTOČENÍM, IP65, 1xNO+1xNC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</si>
  <si>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</si>
  <si>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</si>
  <si>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</si>
  <si>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</si>
  <si>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</si>
  <si>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</si>
  <si>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</si>
  <si>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</si>
  <si>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</si>
  <si>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</si>
  <si>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</si>
  <si>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</si>
  <si>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</si>
  <si>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</si>
  <si>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</si>
  <si>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</si>
  <si>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</si>
  <si>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</si>
  <si>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</si>
  <si>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</si>
  <si>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</si>
  <si>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</si>
  <si>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Rozváděč +RU220</t>
  </si>
  <si>
    <t>Rozváděč +RU220celkem:</t>
  </si>
  <si>
    <t>Rozváděč +RU231</t>
  </si>
  <si>
    <t>Rozváděč +RU231celkem:</t>
  </si>
  <si>
    <t>obj.číslo</t>
  </si>
  <si>
    <t>3110</t>
  </si>
  <si>
    <t>DK 5502</t>
  </si>
  <si>
    <t>TS-IT</t>
  </si>
  <si>
    <t>4138</t>
  </si>
  <si>
    <t>4315</t>
  </si>
  <si>
    <t>VX</t>
  </si>
  <si>
    <t>SLP-275 V/1S</t>
  </si>
  <si>
    <t>iMNx</t>
  </si>
  <si>
    <t>iC60H C10/1+N, 10A</t>
  </si>
  <si>
    <t>DRŽÁK</t>
  </si>
  <si>
    <t>HARMONY XB5</t>
  </si>
  <si>
    <t>4mm²</t>
  </si>
  <si>
    <t>10mm²</t>
  </si>
  <si>
    <t>END STOP 10mm</t>
  </si>
  <si>
    <t>SK 3110.000</t>
  </si>
  <si>
    <t>DK5502.020</t>
  </si>
  <si>
    <t>7824.208</t>
  </si>
  <si>
    <t>DK55.07.110</t>
  </si>
  <si>
    <t>SZ 4138.150</t>
  </si>
  <si>
    <t>4315.100</t>
  </si>
  <si>
    <t>VX 8620.003</t>
  </si>
  <si>
    <t>VX 8620.091</t>
  </si>
  <si>
    <t>A01618</t>
  </si>
  <si>
    <t>A9A26476</t>
  </si>
  <si>
    <t>A9F07102</t>
  </si>
  <si>
    <t>A9F07610</t>
  </si>
  <si>
    <t>A9F07616</t>
  </si>
  <si>
    <t>A9A15151</t>
  </si>
  <si>
    <t>XB5 AS8445</t>
  </si>
  <si>
    <t>281-104</t>
  </si>
  <si>
    <t>284-104</t>
  </si>
  <si>
    <t>280-107</t>
  </si>
  <si>
    <t>281-107</t>
  </si>
  <si>
    <t>284-107</t>
  </si>
  <si>
    <t>280-101</t>
  </si>
  <si>
    <t>281-101</t>
  </si>
  <si>
    <t>284-101</t>
  </si>
  <si>
    <t>ABB</t>
  </si>
  <si>
    <t>RITTAL</t>
  </si>
  <si>
    <t>SALTEK</t>
  </si>
  <si>
    <t>SCHNEIDER ELECTRIC</t>
  </si>
  <si>
    <t>WAGO</t>
  </si>
  <si>
    <t>iC60H C20/1+N, 20A</t>
  </si>
  <si>
    <t>A9F07620</t>
  </si>
  <si>
    <t>282-104</t>
  </si>
  <si>
    <t>282-107</t>
  </si>
  <si>
    <t>282-101</t>
  </si>
  <si>
    <t>Rozváděč +RU250</t>
  </si>
  <si>
    <t>Rozváděč +RU250 celkem:</t>
  </si>
  <si>
    <t>1.209.1600.50</t>
  </si>
  <si>
    <t>1.209.2000.50</t>
  </si>
  <si>
    <t>1.209.2500.51</t>
  </si>
  <si>
    <t>GE POWER CONTROLS</t>
  </si>
  <si>
    <t>HUMMEL</t>
  </si>
  <si>
    <t>Instalace a zapojení přístrojové náplně</t>
  </si>
  <si>
    <t>Doplnění +RMS220+1</t>
  </si>
  <si>
    <t>Doplnění +RMS220+1 celkem:</t>
  </si>
  <si>
    <t>Doplnění +RMS231+1</t>
  </si>
  <si>
    <t>Doplnění +RMS231+1 celkem:</t>
  </si>
  <si>
    <t>Drobný inst. mat ostatní</t>
  </si>
  <si>
    <t>Drobný inst. mat ostatní celkem:</t>
  </si>
  <si>
    <t>OHEBNÝ NESTÍNĚNÝ KABEL; 450/750V; ø18mm</t>
  </si>
  <si>
    <t>NAPÁJECÍ KABEL OHEBNÝ; 300/500V; ø11,4mm</t>
  </si>
  <si>
    <t>NESTÍNĚNÝ KABEL; 750V; ø9,5mm</t>
  </si>
  <si>
    <t>NESTÍNĚNÝ KABEL; 750V; ø11,2mm</t>
  </si>
  <si>
    <t>NESTÍNĚNÝ KABEL; 750V; ø12,3mm</t>
  </si>
  <si>
    <t>H07 RN-F 3G6</t>
  </si>
  <si>
    <t>H05VV-F 3G2,5</t>
  </si>
  <si>
    <t>CYKY-J 3x2,5 RE</t>
  </si>
  <si>
    <t>CYKY-J 3x6 RE</t>
  </si>
  <si>
    <t>iC60H C32/1+N, 32A</t>
  </si>
  <si>
    <t>A9F07632</t>
  </si>
  <si>
    <t>NÁSTĚNNÁ ZÁSUVKA 2x 230VAC/16A</t>
  </si>
  <si>
    <t>Kabelové trasy a ostatní</t>
  </si>
  <si>
    <t>Kabelové trasy a ostatní celkem:</t>
  </si>
  <si>
    <t>HRANATÁ LIŠTA, PVC, 20X40, PŘÍSLUŠENSTVÍ</t>
  </si>
  <si>
    <t>HRANATÁ LIŠTA, PVC, 32X15, PŘÍSLUŠENSTVÍ</t>
  </si>
  <si>
    <t>DROBNÝ MONTÁŽNÍ MATERIÁL</t>
  </si>
  <si>
    <t>IZOLOVANÝ VODIČ OHEBNÝ, ČERNÁ BARVA, 6 mm2</t>
  </si>
  <si>
    <t>IZOLOVANÝ VODIČ OHEBNÝ, MODRÁ BARVA, 6 mm2</t>
  </si>
  <si>
    <t>IZOLOVANÝ VODIČ OHEBNÝ, ŽLUTÁ/ZELENÁ BARVA, 6 mm2</t>
  </si>
  <si>
    <t>ELEKTROINSTALAČNÍ TRUBKA EN HLINÍKOVÁ TUHÁ,  VNĚJŠÍ / VNITŘNÍ PRŮMĚR ø32 / 28,2mm</t>
  </si>
  <si>
    <t>DEMONTÁŽ  - KABEL DO 4x6 vč. ODPOJENÍ</t>
  </si>
  <si>
    <t>POMOCNÁ OCELOVÁ KONSTRUKCE - OBECNĚ</t>
  </si>
  <si>
    <t>PROTIPOŽÁRNÍ UCPÁVKA PRO PROSTUP KABELŮ</t>
  </si>
  <si>
    <t>LHD</t>
  </si>
  <si>
    <t>H07V-K 6mm2 BK</t>
  </si>
  <si>
    <t>H07V-K 6mm2 BU</t>
  </si>
  <si>
    <t>H07V-K 6mm2 GNYE</t>
  </si>
  <si>
    <t>6232 AL</t>
  </si>
  <si>
    <t>LHD_40X20</t>
  </si>
  <si>
    <t>LHD_32X15</t>
  </si>
  <si>
    <t>KOPOS KOLÍN a.s.</t>
  </si>
  <si>
    <t>60</t>
  </si>
  <si>
    <t>Ukončení kabelu</t>
  </si>
  <si>
    <t>nestíněný kabel do 5x4</t>
  </si>
  <si>
    <t>nestíněný slaněný izol. Vodič do 1x6</t>
  </si>
  <si>
    <t>kabel do 5x10</t>
  </si>
  <si>
    <t>OŽIVENÍ, KOMPLEXNÍ ZKOUŠKY, NASTAVENÍ UPS</t>
  </si>
  <si>
    <t>1.3.1</t>
  </si>
  <si>
    <t>1.3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</si>
  <si>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</si>
  <si>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</si>
  <si>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</si>
  <si>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</si>
  <si>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</si>
  <si>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</si>
  <si>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</si>
  <si>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</si>
  <si>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</si>
  <si>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</si>
  <si>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</si>
  <si>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</si>
  <si>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</si>
  <si>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</si>
  <si>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</si>
  <si>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</si>
  <si>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</si>
  <si>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</si>
  <si>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</si>
  <si>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</si>
  <si>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</si>
  <si>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</si>
  <si>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</si>
  <si>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</si>
  <si>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1.3.26</t>
  </si>
  <si>
    <t>1.3.27</t>
  </si>
  <si>
    <t>1.3.28</t>
  </si>
  <si>
    <t>1.3.29</t>
  </si>
  <si>
    <t>1.3.30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</si>
  <si>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</si>
  <si>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</si>
  <si>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</si>
  <si>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</si>
  <si>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</si>
  <si>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</si>
  <si>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</si>
  <si>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</si>
  <si>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</si>
  <si>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</si>
  <si>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</si>
  <si>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</si>
  <si>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</si>
  <si>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</si>
  <si>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</si>
  <si>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</si>
  <si>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</si>
  <si>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</si>
  <si>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</si>
  <si>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</si>
  <si>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</si>
  <si>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</si>
  <si>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2.5</t>
  </si>
  <si>
    <t>2.5.1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</si>
  <si>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</si>
  <si>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</si>
  <si>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</si>
  <si>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</si>
  <si>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</si>
  <si>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</si>
  <si>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</si>
  <si>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</si>
  <si>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</si>
  <si>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</si>
  <si>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</si>
  <si>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</si>
  <si>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</si>
  <si>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</si>
  <si>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</si>
  <si>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</si>
  <si>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</si>
  <si>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</si>
  <si>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</si>
  <si>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</si>
  <si>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</si>
  <si>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</si>
  <si>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</si>
  <si>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</si>
  <si>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</si>
  <si>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</si>
  <si>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</si>
  <si>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</si>
  <si>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</si>
  <si>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</si>
  <si>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</si>
  <si>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ZÁLOŽNÍ ZDROJ UPS, ON-LINE-DOUBLE-CONVERSION, 6000VA/6000W, RACK MOUNT, 4xRACKOVÁ MONTÁŽNÍ JEDNOTKA PRO EBM  Power Value 11RT G2 6-10kVA, RACKOVÁ MONTÁŽNÍ JEDNOTKA PRO UPS, BYPASS PŘEPÍNAČPower Value 11RT G2 6-10kVA, 4x EXTÉRNÍ BATERIOVÝ MODUL, (1x20) x 9Ah, 'CS141 ADVANCED SNMP SLOT CARD; includes 1 x wavemon CD and 1 x RCCMD shutdown sw licence</t>
  </si>
  <si>
    <t>iC60H C6/1, 6A</t>
  </si>
  <si>
    <t>A9F07106</t>
  </si>
  <si>
    <t>SOKLOVÁ ZÁSUVKA multi9, MONTÁŽ NA DIN LIŠTU, ČSN IEC 60884-1</t>
  </si>
  <si>
    <t>iPC A9A15306 2P</t>
  </si>
  <si>
    <t>DPA UPSCALE ST60 1x 40x 7Ah</t>
  </si>
  <si>
    <t>POWER VALUE 11 RTG2 6kVA</t>
  </si>
  <si>
    <t>iC60H C25/1+N, 25A</t>
  </si>
  <si>
    <t>A9F07625</t>
  </si>
  <si>
    <t>VÝKAZ-VÝMĚR</t>
  </si>
  <si>
    <t xml:space="preserve">EXTÉRNÍ BATERIOVÝ MODUL - SADA PRO DPA UPSCALE ST60 - 1x 40x 7Ah, 'SADA - BATERIOVÝ REGÁL PRO DPA UPSCALE ST60 1x 40x 7Ah, 'SADA-KABELÁŽ A INST. MATERIÁL PRO DPA UPSCALE ST60 1x 40x 7Ah </t>
  </si>
  <si>
    <t>PŘEPĚŤOVÁ OCHRANA, 2-VODIČE, 24VDC; SPD ST1+2+3; 1A</t>
  </si>
  <si>
    <t>BDG-024-V/1-R1</t>
  </si>
  <si>
    <t>A05421</t>
  </si>
  <si>
    <t>OCHRANNÝ LÍMEC PROTI NECHTĚNÉMU SEPNUTÍ; BARVA ŽLUTÁ</t>
  </si>
  <si>
    <t>ZBZ 1605</t>
  </si>
  <si>
    <t>ZSF-03</t>
  </si>
  <si>
    <t>SKŘÍŇ 700x500x270 (VxŠxH); POLYESTER, IP66, ZÁMEK, GLAZOVANÉ DVEŘE, VČ. MONT. RÁMU A DESKY</t>
  </si>
  <si>
    <t>ČASOVÉ RELÉ 24...240V AC/DC, FUNKCE BLIKAČ (LI),  1xCO 16A</t>
  </si>
  <si>
    <t>ČASOVÉ RELÉ 230VAC, ZPOŽDĚNÝ NÁVRAT BEZ POMOCNÉHO NAPĚTÍ  2x CO, 8A</t>
  </si>
  <si>
    <t>E-STOP relay, 2 safety contacts (N/O), 230 VAC, screw terminals</t>
  </si>
  <si>
    <t>POMOCNÉ RELÉ 230VAC, 4x PŘEPÍNACÍ KONTAKT 6A</t>
  </si>
  <si>
    <t>POMOCNÉ RELÉ 230VAC, 2x PŘEPÍNACÍ KONTAKT 8A</t>
  </si>
  <si>
    <t>LED MODUL; ZELENÁ; 110-230VAC</t>
  </si>
  <si>
    <t>PLASTOVÁ SPONA</t>
  </si>
  <si>
    <t>POPISOVACÍ ŠTÍTEK</t>
  </si>
  <si>
    <t>PATICE; ČERNÝ; CÍVKA ODDĚLENÁ OD KONTAKTŮ</t>
  </si>
  <si>
    <t>PLASTOVÁ SPONA; ČERNÝ</t>
  </si>
  <si>
    <t xml:space="preserve">SIGNÁLKA LED 12..48VAC/DC, 110..230VAC - PRO DIN35; RUDÁ, </t>
  </si>
  <si>
    <t xml:space="preserve">SIGNÁLKA LED 12..48VAC/DC, 110..230VAC - PRO DIN35; ZELENÁ, </t>
  </si>
  <si>
    <t>KOMPLETNÍ TLAČÍTKO INSTALAČNÍ DIN35 - 1xNO, 250V, 20A</t>
  </si>
  <si>
    <t>ARIA 75</t>
  </si>
  <si>
    <t>ŘADA 80</t>
  </si>
  <si>
    <t>ŘADA 83</t>
  </si>
  <si>
    <t>PNOZ X7</t>
  </si>
  <si>
    <t>PT</t>
  </si>
  <si>
    <t>RT</t>
  </si>
  <si>
    <t>YML</t>
  </si>
  <si>
    <t>YPT</t>
  </si>
  <si>
    <t>YRT</t>
  </si>
  <si>
    <t>iC60H C6/1+N, 6A</t>
  </si>
  <si>
    <t>Acti9 iIL</t>
  </si>
  <si>
    <t>Acti9 iPB</t>
  </si>
  <si>
    <t>831131</t>
  </si>
  <si>
    <t>80.91.0.240.0000</t>
  </si>
  <si>
    <t>83.62.0.240.0000</t>
  </si>
  <si>
    <t>774056</t>
  </si>
  <si>
    <t>PT 570730</t>
  </si>
  <si>
    <t>RT 424730</t>
  </si>
  <si>
    <t>YML GW230</t>
  </si>
  <si>
    <t>YPT 16016</t>
  </si>
  <si>
    <t>YPT 16040</t>
  </si>
  <si>
    <t>YPT 78704</t>
  </si>
  <si>
    <t>YRT 16016</t>
  </si>
  <si>
    <t>YRT 16040</t>
  </si>
  <si>
    <t>YRT 78626</t>
  </si>
  <si>
    <t>A9F07606</t>
  </si>
  <si>
    <t>A9E18320</t>
  </si>
  <si>
    <t>A9E18321</t>
  </si>
  <si>
    <t>A9E18032</t>
  </si>
  <si>
    <t>280-104</t>
  </si>
  <si>
    <t>FINDER</t>
  </si>
  <si>
    <t>PILZ</t>
  </si>
  <si>
    <t>SCHRACK</t>
  </si>
  <si>
    <t>13</t>
  </si>
  <si>
    <t>9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</si>
  <si>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</si>
  <si>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</si>
  <si>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</si>
  <si>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</si>
  <si>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</si>
  <si>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</si>
  <si>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</si>
  <si>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</si>
  <si>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</si>
  <si>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</si>
  <si>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</si>
  <si>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</si>
  <si>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</si>
  <si>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</si>
  <si>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</si>
  <si>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</si>
  <si>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</si>
  <si>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</si>
  <si>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NESTÍNĚNÝ KABEL; 750V; ø8,6mm</t>
  </si>
  <si>
    <t>CYKY-J 3x1,5 RE</t>
  </si>
  <si>
    <t>2.1.6</t>
  </si>
  <si>
    <t>Doplnění +RH1+3</t>
  </si>
  <si>
    <t>Doplnění +RH1+3 celkem:</t>
  </si>
  <si>
    <t>2.4.2</t>
  </si>
  <si>
    <t>2.4.3</t>
  </si>
  <si>
    <t>2.4.4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</si>
  <si>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</si>
  <si>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</si>
  <si>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</si>
  <si>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</si>
  <si>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</si>
  <si>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</si>
  <si>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</si>
  <si>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</si>
  <si>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</si>
  <si>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</si>
  <si>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</si>
  <si>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</si>
  <si>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1.3.31</t>
  </si>
  <si>
    <t>1.2.35</t>
  </si>
  <si>
    <t>1-CHKE-V-J 3x4</t>
  </si>
  <si>
    <t>3.32</t>
  </si>
  <si>
    <t>3.33</t>
  </si>
  <si>
    <t>3.34</t>
  </si>
  <si>
    <t>3.35</t>
  </si>
  <si>
    <t>3.36</t>
  </si>
  <si>
    <t>3.37</t>
  </si>
  <si>
    <t>1.4.40</t>
  </si>
  <si>
    <t>08/2019</t>
  </si>
  <si>
    <t>Sedláček</t>
  </si>
  <si>
    <t>Revize 1 - Změna =RU250-WL1</t>
  </si>
  <si>
    <t>DÍLČÍ ČÁST:</t>
  </si>
  <si>
    <t>D.2.2 - Elektro část</t>
  </si>
  <si>
    <t>D.2.2.2 - Rozvody UPS</t>
  </si>
  <si>
    <t>'19´´ JISTIČOVÁ LIŠTA 3U ROZEBIRATELNÁ, DIN, PRO 23 MODULŮ</t>
  </si>
  <si>
    <t>RAB-JL-X01-A1</t>
  </si>
  <si>
    <t>TRITON</t>
  </si>
  <si>
    <t>D1810275E260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</si>
</sst>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\$#,##0\ ;\(\$#,##0\)"/>
    <numFmt numFmtId="167" formatCode="0.0#"/>
    <numFmt numFmtId="168" formatCode="_(* #,##0_);_(* \(#,##0\);_(* &quot;-&quot;_);_(@_)"/>
  </numFmts>
  <fonts count="29"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sz val="10"/>
      <color indexed="22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8"/>
      <color indexed="22"/>
      <name val="Arial"/>
      <family val="2"/>
      <charset val="238"/>
    </font>
    <font>
      <b/>
      <sz val="12"/>
      <color indexed="22"/>
      <name val="Arial"/>
      <family val="2"/>
      <charset val="238"/>
    </font>
    <font>
      <b/>
      <sz val="18"/>
      <name val="Helv"/>
    </font>
    <font>
      <b/>
      <sz val="12"/>
      <name val="Helv"/>
    </font>
    <font>
      <sz val="7"/>
      <name val="Small Fonts"/>
      <family val="2"/>
    </font>
    <font>
      <sz val="10"/>
      <name val="Times New Roman"/>
      <family val="1"/>
      <charset val="238"/>
    </font>
    <font>
      <sz val="12"/>
      <name val="Helv"/>
    </font>
    <font>
      <sz val="11"/>
      <name val="‚l‚r ‚oSVbN"/>
      <charset val="128"/>
    </font>
    <font>
      <b/>
      <u/>
      <sz val="10"/>
      <name val="Arial"/>
      <family val="2"/>
      <charset val="238"/>
    </font>
    <font>
      <b/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5">
    <xf numFmtId="0" fontId="0" fillId="0" borderId="0"/>
    <xf numFmtId="3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7" fontId="2" fillId="2" borderId="0" applyFont="0" applyBorder="0"/>
    <xf numFmtId="168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7" fillId="0" borderId="0"/>
    <xf numFmtId="37" fontId="18" fillId="0" borderId="0"/>
    <xf numFmtId="0" fontId="19" fillId="0" borderId="0"/>
    <xf numFmtId="0" fontId="2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20" fillId="0" borderId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12" fillId="0" borderId="1" applyNumberFormat="0" applyFont="0" applyFill="0" applyAlignment="0" applyProtection="0"/>
  </cellStyleXfs>
  <cellXfs count="152">
    <xf numFmtId="0" fontId="0" fillId="0" borderId="0" xfId="0"/>
    <xf numFmtId="0" fontId="2" fillId="0" borderId="0" xfId="16" applyNumberFormat="1" applyFont="1" applyFill="1" applyBorder="1" applyAlignment="1">
      <alignment vertical="center"/>
    </xf>
    <xf numFmtId="0" fontId="2" fillId="0" borderId="0" xfId="17" applyNumberFormat="1" applyFont="1" applyFill="1" applyBorder="1" applyAlignment="1" applyProtection="1">
      <alignment vertical="center"/>
    </xf>
    <xf numFmtId="3" fontId="2" fillId="0" borderId="0" xfId="16" applyNumberFormat="1" applyFont="1" applyFill="1" applyBorder="1" applyAlignment="1">
      <alignment horizontal="center" vertical="center"/>
    </xf>
    <xf numFmtId="3" fontId="2" fillId="0" borderId="0" xfId="17" applyNumberFormat="1" applyFont="1" applyFill="1" applyBorder="1" applyAlignment="1" applyProtection="1">
      <alignment horizontal="center" vertical="center"/>
    </xf>
    <xf numFmtId="0" fontId="9" fillId="0" borderId="0" xfId="18" applyFont="1"/>
    <xf numFmtId="0" fontId="9" fillId="0" borderId="2" xfId="18" applyFont="1" applyBorder="1"/>
    <xf numFmtId="0" fontId="9" fillId="0" borderId="3" xfId="18" applyFont="1" applyBorder="1"/>
    <xf numFmtId="0" fontId="9" fillId="0" borderId="4" xfId="18" applyFont="1" applyBorder="1"/>
    <xf numFmtId="0" fontId="8" fillId="0" borderId="5" xfId="18" applyFont="1" applyBorder="1"/>
    <xf numFmtId="0" fontId="8" fillId="0" borderId="6" xfId="18" applyFont="1" applyBorder="1"/>
    <xf numFmtId="0" fontId="8" fillId="0" borderId="6" xfId="18" applyFont="1" applyBorder="1" applyAlignment="1">
      <alignment horizontal="center"/>
    </xf>
    <xf numFmtId="0" fontId="8" fillId="0" borderId="0" xfId="18" applyFont="1"/>
    <xf numFmtId="0" fontId="8" fillId="0" borderId="7" xfId="18" applyFont="1" applyBorder="1" applyAlignment="1">
      <alignment horizontal="left"/>
    </xf>
    <xf numFmtId="0" fontId="8" fillId="0" borderId="8" xfId="18" applyFont="1" applyBorder="1" applyAlignment="1">
      <alignment horizontal="left"/>
    </xf>
    <xf numFmtId="0" fontId="8" fillId="0" borderId="9" xfId="18" applyFont="1" applyBorder="1" applyAlignment="1">
      <alignment horizontal="left"/>
    </xf>
    <xf numFmtId="0" fontId="8" fillId="0" borderId="10" xfId="18" applyFont="1" applyBorder="1" applyAlignment="1">
      <alignment horizontal="left"/>
    </xf>
    <xf numFmtId="0" fontId="8" fillId="0" borderId="10" xfId="18" applyFont="1" applyBorder="1" applyAlignment="1">
      <alignment horizontal="center"/>
    </xf>
    <xf numFmtId="0" fontId="8" fillId="0" borderId="11" xfId="18" applyFont="1" applyBorder="1" applyAlignment="1">
      <alignment horizontal="left"/>
    </xf>
    <xf numFmtId="0" fontId="8" fillId="0" borderId="12" xfId="18" applyFont="1" applyBorder="1" applyAlignment="1">
      <alignment horizontal="left"/>
    </xf>
    <xf numFmtId="0" fontId="8" fillId="0" borderId="13" xfId="18" applyFont="1" applyBorder="1" applyAlignment="1">
      <alignment horizontal="left"/>
    </xf>
    <xf numFmtId="0" fontId="8" fillId="0" borderId="14" xfId="18" applyFont="1" applyBorder="1" applyAlignment="1">
      <alignment horizontal="left"/>
    </xf>
    <xf numFmtId="0" fontId="8" fillId="0" borderId="14" xfId="18" applyFont="1" applyBorder="1" applyAlignment="1">
      <alignment horizontal="center"/>
    </xf>
    <xf numFmtId="0" fontId="8" fillId="0" borderId="15" xfId="18" applyFont="1" applyBorder="1" applyAlignment="1">
      <alignment horizontal="left"/>
    </xf>
    <xf numFmtId="0" fontId="8" fillId="0" borderId="2" xfId="18" applyFont="1" applyBorder="1" applyAlignment="1">
      <alignment horizontal="left"/>
    </xf>
    <xf numFmtId="0" fontId="8" fillId="0" borderId="16" xfId="18" applyFont="1" applyBorder="1" applyAlignment="1">
      <alignment horizontal="left"/>
    </xf>
    <xf numFmtId="0" fontId="8" fillId="0" borderId="17" xfId="18" applyFont="1" applyBorder="1" applyAlignment="1">
      <alignment horizontal="left"/>
    </xf>
    <xf numFmtId="0" fontId="8" fillId="0" borderId="17" xfId="18" applyFont="1" applyBorder="1" applyAlignment="1">
      <alignment horizontal="center"/>
    </xf>
    <xf numFmtId="0" fontId="3" fillId="0" borderId="17" xfId="18" applyFont="1" applyBorder="1" applyAlignment="1">
      <alignment horizontal="left"/>
    </xf>
    <xf numFmtId="0" fontId="9" fillId="0" borderId="0" xfId="18" applyFont="1" applyBorder="1" applyAlignment="1">
      <alignment horizontal="center"/>
    </xf>
    <xf numFmtId="0" fontId="9" fillId="0" borderId="0" xfId="18" applyFont="1" applyBorder="1" applyAlignment="1">
      <alignment horizontal="left"/>
    </xf>
    <xf numFmtId="0" fontId="9" fillId="0" borderId="0" xfId="18" applyNumberFormat="1" applyFont="1" applyBorder="1" applyAlignment="1">
      <alignment horizontal="left"/>
    </xf>
    <xf numFmtId="0" fontId="10" fillId="0" borderId="0" xfId="19" applyFont="1" applyBorder="1" applyAlignment="1">
      <alignment horizontal="left"/>
    </xf>
    <xf numFmtId="0" fontId="9" fillId="0" borderId="0" xfId="18" applyFont="1" applyBorder="1"/>
    <xf numFmtId="0" fontId="10" fillId="0" borderId="0" xfId="18" applyFont="1" applyBorder="1"/>
    <xf numFmtId="0" fontId="10" fillId="0" borderId="0" xfId="18" applyFont="1"/>
    <xf numFmtId="0" fontId="9" fillId="0" borderId="0" xfId="19" applyFont="1" applyBorder="1" applyAlignment="1">
      <alignment horizontal="left"/>
    </xf>
    <xf numFmtId="0" fontId="9" fillId="3" borderId="0" xfId="18" applyFont="1" applyFill="1"/>
    <xf numFmtId="0" fontId="9" fillId="3" borderId="0" xfId="19" applyFont="1" applyFill="1" applyBorder="1" applyAlignment="1">
      <alignment horizontal="left"/>
    </xf>
    <xf numFmtId="0" fontId="7" fillId="0" borderId="0" xfId="18" applyAlignment="1"/>
    <xf numFmtId="0" fontId="9" fillId="0" borderId="0" xfId="18" applyFont="1" applyAlignment="1"/>
    <xf numFmtId="0" fontId="9" fillId="0" borderId="0" xfId="19" applyFont="1" applyBorder="1" applyAlignment="1">
      <alignment horizontal="center"/>
    </xf>
    <xf numFmtId="0" fontId="9" fillId="0" borderId="0" xfId="19" applyFont="1"/>
    <xf numFmtId="0" fontId="10" fillId="0" borderId="18" xfId="18" applyFont="1" applyBorder="1"/>
    <xf numFmtId="0" fontId="5" fillId="0" borderId="0" xfId="19" applyFont="1" applyFill="1" applyBorder="1" applyAlignment="1">
      <alignment horizontal="left"/>
    </xf>
    <xf numFmtId="0" fontId="26" fillId="0" borderId="0" xfId="0" applyFont="1"/>
    <xf numFmtId="0" fontId="27" fillId="0" borderId="0" xfId="0" applyFont="1" applyAlignment="1">
      <alignment horizontal="left" vertical="center"/>
    </xf>
    <xf numFmtId="49" fontId="8" fillId="0" borderId="10" xfId="18" applyNumberFormat="1" applyFont="1" applyBorder="1" applyAlignment="1">
      <alignment horizontal="center"/>
    </xf>
    <xf numFmtId="0" fontId="2" fillId="4" borderId="19" xfId="17" applyNumberFormat="1" applyFont="1" applyFill="1" applyBorder="1" applyAlignment="1" applyProtection="1">
      <alignment horizontal="center" vertical="center"/>
    </xf>
    <xf numFmtId="0" fontId="3" fillId="0" borderId="20" xfId="17" applyNumberFormat="1" applyFont="1" applyBorder="1" applyAlignment="1" applyProtection="1">
      <alignment vertical="center"/>
    </xf>
    <xf numFmtId="0" fontId="2" fillId="0" borderId="0" xfId="16" applyNumberFormat="1" applyFont="1" applyFill="1" applyBorder="1" applyAlignment="1">
      <alignment horizontal="center" vertical="center"/>
    </xf>
    <xf numFmtId="0" fontId="2" fillId="0" borderId="0" xfId="17" applyNumberFormat="1" applyFont="1" applyFill="1" applyBorder="1" applyAlignment="1" applyProtection="1">
      <alignment horizontal="center" vertical="center"/>
    </xf>
    <xf numFmtId="0" fontId="2" fillId="4" borderId="21" xfId="17" applyNumberFormat="1" applyFont="1" applyFill="1" applyBorder="1" applyAlignment="1" applyProtection="1">
      <alignment horizontal="center" vertical="center" wrapText="1"/>
    </xf>
    <xf numFmtId="0" fontId="2" fillId="4" borderId="19" xfId="17" applyNumberFormat="1" applyFont="1" applyFill="1" applyBorder="1" applyAlignment="1" applyProtection="1">
      <alignment horizontal="center" vertical="center" wrapText="1"/>
    </xf>
    <xf numFmtId="0" fontId="23" fillId="5" borderId="14" xfId="0" applyNumberFormat="1" applyFont="1" applyFill="1" applyBorder="1" applyAlignment="1" applyProtection="1">
      <alignment vertical="center"/>
      <protection locked="0" hidden="1"/>
    </xf>
    <xf numFmtId="0" fontId="6" fillId="5" borderId="14" xfId="0" applyNumberFormat="1" applyFont="1" applyFill="1" applyBorder="1" applyAlignment="1" applyProtection="1">
      <alignment vertical="center"/>
      <protection locked="0" hidden="1"/>
    </xf>
    <xf numFmtId="0" fontId="23" fillId="4" borderId="14" xfId="0" applyNumberFormat="1" applyFont="1" applyFill="1" applyBorder="1" applyAlignment="1" applyProtection="1">
      <alignment vertical="center"/>
      <protection locked="0" hidden="1"/>
    </xf>
    <xf numFmtId="0" fontId="6" fillId="4" borderId="14" xfId="0" applyNumberFormat="1" applyFont="1" applyFill="1" applyBorder="1" applyAlignment="1" applyProtection="1">
      <alignment vertical="center"/>
      <protection locked="0" hidden="1"/>
    </xf>
    <xf numFmtId="0" fontId="6" fillId="0" borderId="14" xfId="0" applyNumberFormat="1" applyFont="1" applyFill="1" applyBorder="1" applyAlignment="1" applyProtection="1">
      <alignment vertical="center" wrapText="1" shrinkToFit="1"/>
      <protection locked="0" hidden="1"/>
    </xf>
    <xf numFmtId="0" fontId="6" fillId="0" borderId="14" xfId="0" applyNumberFormat="1" applyFont="1" applyFill="1" applyBorder="1" applyAlignment="1" applyProtection="1">
      <alignment vertical="center"/>
      <protection locked="0" hidden="1"/>
    </xf>
    <xf numFmtId="0" fontId="6" fillId="0" borderId="14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7" fillId="0" borderId="14" xfId="0" applyNumberFormat="1" applyFont="1" applyFill="1" applyBorder="1" applyAlignment="1" applyProtection="1">
      <alignment vertical="center"/>
      <protection locked="0" hidden="1"/>
    </xf>
    <xf numFmtId="0" fontId="23" fillId="0" borderId="14" xfId="0" applyNumberFormat="1" applyFont="1" applyFill="1" applyBorder="1" applyAlignment="1" applyProtection="1">
      <alignment vertical="center"/>
      <protection locked="0" hidden="1"/>
    </xf>
    <xf numFmtId="0" fontId="2" fillId="0" borderId="0" xfId="16" applyNumberFormat="1" applyFont="1" applyAlignment="1">
      <alignment vertical="center"/>
    </xf>
    <xf numFmtId="0" fontId="2" fillId="0" borderId="1" xfId="20" applyNumberFormat="1" applyFont="1" applyBorder="1" applyAlignment="1">
      <alignment horizontal="center" vertical="center"/>
    </xf>
    <xf numFmtId="0" fontId="3" fillId="0" borderId="1" xfId="20" applyNumberFormat="1" applyFont="1" applyBorder="1" applyAlignment="1">
      <alignment horizontal="left" vertical="center"/>
    </xf>
    <xf numFmtId="0" fontId="3" fillId="0" borderId="1" xfId="20" applyNumberFormat="1" applyFont="1" applyBorder="1" applyAlignment="1">
      <alignment horizontal="center" vertical="center"/>
    </xf>
    <xf numFmtId="0" fontId="2" fillId="0" borderId="22" xfId="20" applyNumberFormat="1" applyFont="1" applyBorder="1" applyAlignment="1">
      <alignment horizontal="right" vertical="center"/>
    </xf>
    <xf numFmtId="0" fontId="1" fillId="0" borderId="0" xfId="20" applyNumberFormat="1" applyFont="1" applyAlignment="1">
      <alignment vertical="center"/>
    </xf>
    <xf numFmtId="0" fontId="2" fillId="0" borderId="0" xfId="20" applyNumberFormat="1" applyFont="1" applyBorder="1" applyAlignment="1">
      <alignment horizontal="center" vertical="center"/>
    </xf>
    <xf numFmtId="0" fontId="3" fillId="0" borderId="0" xfId="20" applyNumberFormat="1" applyFont="1" applyBorder="1" applyAlignment="1">
      <alignment horizontal="left" vertical="center"/>
    </xf>
    <xf numFmtId="0" fontId="3" fillId="0" borderId="0" xfId="20" applyNumberFormat="1" applyFont="1" applyBorder="1" applyAlignment="1">
      <alignment horizontal="center" vertical="center"/>
    </xf>
    <xf numFmtId="0" fontId="2" fillId="0" borderId="23" xfId="20" applyNumberFormat="1" applyFont="1" applyBorder="1" applyAlignment="1">
      <alignment horizontal="right" vertical="center"/>
    </xf>
    <xf numFmtId="0" fontId="2" fillId="0" borderId="24" xfId="20" applyNumberFormat="1" applyFont="1" applyBorder="1" applyAlignment="1">
      <alignment horizontal="center" vertical="center"/>
    </xf>
    <xf numFmtId="0" fontId="3" fillId="0" borderId="24" xfId="20" applyNumberFormat="1" applyFont="1" applyBorder="1" applyAlignment="1">
      <alignment horizontal="left" vertical="center"/>
    </xf>
    <xf numFmtId="0" fontId="3" fillId="0" borderId="24" xfId="20" applyNumberFormat="1" applyFont="1" applyBorder="1" applyAlignment="1">
      <alignment horizontal="center" vertical="center"/>
    </xf>
    <xf numFmtId="0" fontId="2" fillId="0" borderId="0" xfId="17" applyNumberFormat="1" applyFont="1" applyAlignment="1" applyProtection="1">
      <alignment vertical="center"/>
    </xf>
    <xf numFmtId="0" fontId="2" fillId="0" borderId="20" xfId="17" applyNumberFormat="1" applyFont="1" applyBorder="1" applyAlignment="1" applyProtection="1">
      <alignment horizontal="center" vertical="center"/>
    </xf>
    <xf numFmtId="0" fontId="2" fillId="0" borderId="20" xfId="17" applyNumberFormat="1" applyFont="1" applyBorder="1" applyAlignment="1" applyProtection="1">
      <alignment vertical="center"/>
    </xf>
    <xf numFmtId="0" fontId="2" fillId="5" borderId="14" xfId="17" applyNumberFormat="1" applyFont="1" applyFill="1" applyBorder="1" applyAlignment="1" applyProtection="1">
      <alignment horizontal="center" vertical="center"/>
    </xf>
    <xf numFmtId="0" fontId="2" fillId="5" borderId="14" xfId="17" applyNumberFormat="1" applyFont="1" applyFill="1" applyBorder="1" applyAlignment="1" applyProtection="1">
      <alignment vertical="center"/>
    </xf>
    <xf numFmtId="0" fontId="2" fillId="4" borderId="14" xfId="17" applyNumberFormat="1" applyFont="1" applyFill="1" applyBorder="1" applyAlignment="1" applyProtection="1">
      <alignment horizontal="center" vertical="center"/>
    </xf>
    <xf numFmtId="0" fontId="2" fillId="4" borderId="14" xfId="17" applyNumberFormat="1" applyFont="1" applyFill="1" applyBorder="1" applyAlignment="1" applyProtection="1">
      <alignment vertical="center"/>
    </xf>
    <xf numFmtId="0" fontId="2" fillId="0" borderId="14" xfId="17" applyNumberFormat="1" applyFont="1" applyBorder="1" applyAlignment="1" applyProtection="1">
      <alignment horizontal="center" vertical="center"/>
    </xf>
    <xf numFmtId="0" fontId="2" fillId="0" borderId="14" xfId="17" applyNumberFormat="1" applyFont="1" applyBorder="1" applyAlignment="1" applyProtection="1">
      <alignment vertical="center"/>
    </xf>
    <xf numFmtId="3" fontId="2" fillId="0" borderId="0" xfId="16" applyNumberFormat="1" applyFont="1" applyAlignment="1">
      <alignment horizontal="center" vertical="center"/>
    </xf>
    <xf numFmtId="3" fontId="2" fillId="0" borderId="1" xfId="20" applyNumberFormat="1" applyFont="1" applyBorder="1" applyAlignment="1">
      <alignment horizontal="center" vertical="center"/>
    </xf>
    <xf numFmtId="3" fontId="2" fillId="0" borderId="25" xfId="20" applyNumberFormat="1" applyFont="1" applyBorder="1" applyAlignment="1">
      <alignment horizontal="center" vertical="center"/>
    </xf>
    <xf numFmtId="3" fontId="2" fillId="0" borderId="0" xfId="20" applyNumberFormat="1" applyFont="1" applyBorder="1" applyAlignment="1">
      <alignment horizontal="center" vertical="center"/>
    </xf>
    <xf numFmtId="3" fontId="2" fillId="0" borderId="26" xfId="20" applyNumberFormat="1" applyFont="1" applyBorder="1" applyAlignment="1">
      <alignment horizontal="center" vertical="center"/>
    </xf>
    <xf numFmtId="3" fontId="1" fillId="0" borderId="27" xfId="20" applyNumberFormat="1" applyFont="1" applyBorder="1" applyAlignment="1">
      <alignment horizontal="center" vertical="center"/>
    </xf>
    <xf numFmtId="3" fontId="2" fillId="4" borderId="19" xfId="17" applyNumberFormat="1" applyFont="1" applyFill="1" applyBorder="1" applyAlignment="1" applyProtection="1">
      <alignment horizontal="center" vertical="center" wrapText="1"/>
    </xf>
    <xf numFmtId="3" fontId="2" fillId="0" borderId="20" xfId="17" applyNumberFormat="1" applyFont="1" applyBorder="1" applyAlignment="1" applyProtection="1">
      <alignment horizontal="center" vertical="center"/>
    </xf>
    <xf numFmtId="3" fontId="2" fillId="0" borderId="28" xfId="17" applyNumberFormat="1" applyFont="1" applyBorder="1" applyAlignment="1" applyProtection="1">
      <alignment horizontal="center" vertical="center"/>
    </xf>
    <xf numFmtId="3" fontId="2" fillId="5" borderId="14" xfId="17" applyNumberFormat="1" applyFont="1" applyFill="1" applyBorder="1" applyAlignment="1" applyProtection="1">
      <alignment horizontal="center" vertical="center"/>
    </xf>
    <xf numFmtId="3" fontId="3" fillId="4" borderId="14" xfId="17" applyNumberFormat="1" applyFont="1" applyFill="1" applyBorder="1" applyAlignment="1" applyProtection="1">
      <alignment horizontal="center" vertical="center"/>
    </xf>
    <xf numFmtId="3" fontId="2" fillId="4" borderId="29" xfId="17" applyNumberFormat="1" applyFont="1" applyFill="1" applyBorder="1" applyAlignment="1" applyProtection="1">
      <alignment horizontal="center" vertical="center"/>
    </xf>
    <xf numFmtId="3" fontId="2" fillId="0" borderId="14" xfId="17" applyNumberFormat="1" applyFont="1" applyBorder="1" applyAlignment="1" applyProtection="1">
      <alignment horizontal="center" vertical="center"/>
    </xf>
    <xf numFmtId="3" fontId="2" fillId="0" borderId="29" xfId="17" applyNumberFormat="1" applyFont="1" applyBorder="1" applyAlignment="1" applyProtection="1">
      <alignment horizontal="center" vertical="center"/>
    </xf>
    <xf numFmtId="3" fontId="2" fillId="4" borderId="14" xfId="17" applyNumberFormat="1" applyFont="1" applyFill="1" applyBorder="1" applyAlignment="1" applyProtection="1">
      <alignment horizontal="center" vertical="center"/>
    </xf>
    <xf numFmtId="0" fontId="2" fillId="0" borderId="30" xfId="17" applyNumberFormat="1" applyFont="1" applyBorder="1" applyAlignment="1" applyProtection="1">
      <alignment horizontal="center" vertical="center"/>
    </xf>
    <xf numFmtId="0" fontId="3" fillId="0" borderId="30" xfId="17" applyNumberFormat="1" applyFont="1" applyBorder="1" applyAlignment="1" applyProtection="1">
      <alignment vertical="center"/>
    </xf>
    <xf numFmtId="0" fontId="2" fillId="0" borderId="30" xfId="17" applyNumberFormat="1" applyFont="1" applyBorder="1" applyAlignment="1" applyProtection="1">
      <alignment vertical="center"/>
    </xf>
    <xf numFmtId="3" fontId="2" fillId="0" borderId="30" xfId="17" applyNumberFormat="1" applyFont="1" applyBorder="1" applyAlignment="1" applyProtection="1">
      <alignment horizontal="center" vertical="center"/>
    </xf>
    <xf numFmtId="3" fontId="2" fillId="0" borderId="31" xfId="17" applyNumberFormat="1" applyFont="1" applyBorder="1" applyAlignment="1" applyProtection="1">
      <alignment horizontal="center" vertical="center"/>
    </xf>
    <xf numFmtId="0" fontId="2" fillId="6" borderId="30" xfId="17" applyNumberFormat="1" applyFont="1" applyFill="1" applyBorder="1" applyAlignment="1" applyProtection="1">
      <alignment horizontal="center" vertical="center"/>
    </xf>
    <xf numFmtId="0" fontId="3" fillId="6" borderId="30" xfId="17" applyNumberFormat="1" applyFont="1" applyFill="1" applyBorder="1" applyAlignment="1" applyProtection="1">
      <alignment vertical="center"/>
    </xf>
    <xf numFmtId="0" fontId="2" fillId="6" borderId="30" xfId="17" applyNumberFormat="1" applyFont="1" applyFill="1" applyBorder="1" applyAlignment="1" applyProtection="1">
      <alignment vertical="center"/>
    </xf>
    <xf numFmtId="3" fontId="2" fillId="6" borderId="30" xfId="17" applyNumberFormat="1" applyFont="1" applyFill="1" applyBorder="1" applyAlignment="1" applyProtection="1">
      <alignment horizontal="center" vertical="center"/>
    </xf>
    <xf numFmtId="3" fontId="24" fillId="6" borderId="31" xfId="17" applyNumberFormat="1" applyFont="1" applyFill="1" applyBorder="1" applyAlignment="1" applyProtection="1">
      <alignment horizontal="center" vertical="center"/>
    </xf>
    <xf numFmtId="3" fontId="3" fillId="5" borderId="29" xfId="17" applyNumberFormat="1" applyFont="1" applyFill="1" applyBorder="1" applyAlignment="1" applyProtection="1">
      <alignment horizontal="center" vertical="center"/>
    </xf>
    <xf numFmtId="0" fontId="7" fillId="4" borderId="14" xfId="0" applyNumberFormat="1" applyFont="1" applyFill="1" applyBorder="1" applyAlignment="1" applyProtection="1">
      <alignment vertical="center"/>
      <protection locked="0" hidden="1"/>
    </xf>
    <xf numFmtId="3" fontId="2" fillId="0" borderId="0" xfId="17" applyNumberFormat="1" applyFont="1" applyAlignment="1" applyProtection="1">
      <alignment vertical="center"/>
    </xf>
    <xf numFmtId="49" fontId="2" fillId="0" borderId="32" xfId="17" applyNumberFormat="1" applyFont="1" applyBorder="1" applyAlignment="1" applyProtection="1">
      <alignment horizontal="center" vertical="center"/>
    </xf>
    <xf numFmtId="0" fontId="6" fillId="0" borderId="14" xfId="0" quotePrefix="1" applyNumberFormat="1" applyFont="1" applyFill="1" applyBorder="1" applyAlignment="1" applyProtection="1">
      <alignment vertical="center" wrapText="1" shrinkToFit="1"/>
      <protection locked="0" hidden="1"/>
    </xf>
    <xf numFmtId="49" fontId="2" fillId="0" borderId="0" xfId="16" applyNumberFormat="1" applyFont="1" applyFill="1" applyBorder="1" applyAlignment="1">
      <alignment horizontal="center" vertical="center"/>
    </xf>
    <xf numFmtId="49" fontId="2" fillId="0" borderId="33" xfId="20" applyNumberFormat="1" applyFont="1" applyBorder="1" applyAlignment="1">
      <alignment horizontal="left" vertical="center"/>
    </xf>
    <xf numFmtId="49" fontId="2" fillId="0" borderId="34" xfId="20" applyNumberFormat="1" applyFont="1" applyBorder="1" applyAlignment="1">
      <alignment horizontal="left" vertical="center"/>
    </xf>
    <xf numFmtId="49" fontId="2" fillId="0" borderId="35" xfId="20" applyNumberFormat="1" applyFont="1" applyBorder="1" applyAlignment="1">
      <alignment horizontal="left" vertical="center"/>
    </xf>
    <xf numFmtId="49" fontId="2" fillId="0" borderId="0" xfId="17" applyNumberFormat="1" applyFont="1" applyFill="1" applyBorder="1" applyAlignment="1" applyProtection="1">
      <alignment horizontal="center" vertical="center"/>
    </xf>
    <xf numFmtId="49" fontId="2" fillId="4" borderId="36" xfId="17" applyNumberFormat="1" applyFont="1" applyFill="1" applyBorder="1" applyAlignment="1" applyProtection="1">
      <alignment horizontal="center" vertical="center"/>
    </xf>
    <xf numFmtId="49" fontId="2" fillId="0" borderId="37" xfId="17" applyNumberFormat="1" applyFont="1" applyBorder="1" applyAlignment="1" applyProtection="1">
      <alignment horizontal="center" vertical="center"/>
    </xf>
    <xf numFmtId="49" fontId="2" fillId="6" borderId="38" xfId="17" applyNumberFormat="1" applyFont="1" applyFill="1" applyBorder="1" applyAlignment="1" applyProtection="1">
      <alignment horizontal="center" vertical="center"/>
    </xf>
    <xf numFmtId="49" fontId="2" fillId="0" borderId="38" xfId="17" applyNumberFormat="1" applyFont="1" applyBorder="1" applyAlignment="1" applyProtection="1">
      <alignment horizontal="center" vertical="center"/>
    </xf>
    <xf numFmtId="49" fontId="3" fillId="5" borderId="32" xfId="17" applyNumberFormat="1" applyFont="1" applyFill="1" applyBorder="1" applyAlignment="1" applyProtection="1">
      <alignment horizontal="center" vertical="center"/>
    </xf>
    <xf numFmtId="49" fontId="3" fillId="4" borderId="32" xfId="17" applyNumberFormat="1" applyFont="1" applyFill="1" applyBorder="1" applyAlignment="1" applyProtection="1">
      <alignment horizontal="center" vertical="center"/>
    </xf>
    <xf numFmtId="49" fontId="2" fillId="0" borderId="32" xfId="17" applyNumberFormat="1" applyFont="1" applyBorder="1" applyAlignment="1" applyProtection="1">
      <alignment horizontal="center" vertical="center" wrapText="1" shrinkToFit="1"/>
    </xf>
    <xf numFmtId="49" fontId="3" fillId="0" borderId="32" xfId="17" applyNumberFormat="1" applyFont="1" applyBorder="1" applyAlignment="1" applyProtection="1">
      <alignment horizontal="center" vertical="center"/>
    </xf>
    <xf numFmtId="3" fontId="3" fillId="0" borderId="0" xfId="17" applyNumberFormat="1" applyFont="1" applyAlignment="1" applyProtection="1">
      <alignment vertical="center"/>
    </xf>
    <xf numFmtId="49" fontId="2" fillId="4" borderId="32" xfId="17" applyNumberFormat="1" applyFont="1" applyFill="1" applyBorder="1" applyAlignment="1" applyProtection="1">
      <alignment horizontal="center" vertical="center"/>
    </xf>
    <xf numFmtId="49" fontId="2" fillId="0" borderId="32" xfId="17" applyNumberFormat="1" applyFont="1" applyFill="1" applyBorder="1" applyAlignment="1" applyProtection="1">
      <alignment horizontal="center" vertical="center"/>
    </xf>
    <xf numFmtId="0" fontId="2" fillId="0" borderId="14" xfId="17" applyNumberFormat="1" applyFont="1" applyFill="1" applyBorder="1" applyAlignment="1" applyProtection="1">
      <alignment horizontal="center" vertical="center"/>
    </xf>
    <xf numFmtId="0" fontId="23" fillId="0" borderId="14" xfId="0" applyNumberFormat="1" applyFont="1" applyFill="1" applyBorder="1" applyAlignment="1" applyProtection="1">
      <alignment vertical="center" wrapText="1" shrinkToFit="1"/>
      <protection locked="0" hidden="1"/>
    </xf>
    <xf numFmtId="0" fontId="23" fillId="0" borderId="14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3" fillId="0" borderId="14" xfId="17" applyNumberFormat="1" applyFont="1" applyFill="1" applyBorder="1" applyAlignment="1" applyProtection="1">
      <alignment horizontal="center" vertical="center"/>
    </xf>
    <xf numFmtId="0" fontId="2" fillId="0" borderId="14" xfId="17" applyNumberFormat="1" applyFont="1" applyFill="1" applyBorder="1" applyAlignment="1" applyProtection="1">
      <alignment vertical="center"/>
    </xf>
    <xf numFmtId="3" fontId="2" fillId="0" borderId="14" xfId="17" applyNumberFormat="1" applyFont="1" applyFill="1" applyBorder="1" applyAlignment="1" applyProtection="1">
      <alignment horizontal="center" vertical="center"/>
    </xf>
    <xf numFmtId="3" fontId="2" fillId="0" borderId="29" xfId="17" applyNumberFormat="1" applyFont="1" applyFill="1" applyBorder="1" applyAlignment="1" applyProtection="1">
      <alignment horizontal="center" vertical="center"/>
    </xf>
    <xf numFmtId="0" fontId="25" fillId="0" borderId="14" xfId="0" applyNumberFormat="1" applyFont="1" applyFill="1" applyBorder="1" applyAlignment="1" applyProtection="1">
      <alignment vertical="center"/>
      <protection locked="0" hidden="1"/>
    </xf>
    <xf numFmtId="0" fontId="25" fillId="0" borderId="14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3" fillId="0" borderId="14" xfId="17" applyNumberFormat="1" applyFont="1" applyFill="1" applyBorder="1" applyAlignment="1" applyProtection="1">
      <alignment vertical="center"/>
    </xf>
    <xf numFmtId="3" fontId="3" fillId="0" borderId="29" xfId="17" applyNumberFormat="1" applyFont="1" applyFill="1" applyBorder="1" applyAlignment="1" applyProtection="1">
      <alignment horizontal="center" vertical="center"/>
    </xf>
    <xf numFmtId="49" fontId="8" fillId="0" borderId="14" xfId="18" applyNumberFormat="1" applyFont="1" applyBorder="1" applyAlignment="1">
      <alignment horizontal="center"/>
    </xf>
    <xf numFmtId="0" fontId="28" fillId="0" borderId="0" xfId="19" applyFont="1" applyBorder="1" applyAlignment="1">
      <alignment horizontal="left"/>
    </xf>
    <xf numFmtId="3" fontId="2" fillId="4" borderId="21" xfId="17" applyNumberFormat="1" applyFont="1" applyFill="1" applyBorder="1" applyAlignment="1" applyProtection="1">
      <alignment horizontal="center" vertical="center" wrapText="1"/>
    </xf>
    <xf numFmtId="0" fontId="9" fillId="0" borderId="0" xfId="18" applyFont="1" applyBorder="1" applyAlignment="1">
      <alignment horizontal="center"/>
    </xf>
    <xf numFmtId="0" fontId="7" fillId="0" borderId="0" xfId="18" applyBorder="1" applyAlignment="1">
      <alignment horizontal="center"/>
    </xf>
    <xf numFmtId="0" fontId="11" fillId="0" borderId="0" xfId="18" applyFont="1" applyAlignment="1">
      <alignment horizontal="center"/>
    </xf>
    <xf numFmtId="0" fontId="7" fillId="0" borderId="0" xfId="18" applyAlignment="1"/>
    <xf numFmtId="0" fontId="22" fillId="0" borderId="0" xfId="20" applyNumberFormat="1" applyFont="1" applyAlignment="1">
      <alignment horizontal="center" vertical="center"/>
    </xf>
    <xf numFmtId="0" fontId="2" fillId="0" borderId="39" xfId="20" applyNumberFormat="1" applyFont="1" applyBorder="1" applyAlignment="1">
      <alignment horizontal="center" vertical="center" shrinkToFit="1"/>
    </xf>
    <xf numFmtId="0" fontId="2" fillId="0" borderId="24" xfId="20" applyNumberFormat="1" applyFont="1" applyBorder="1" applyAlignment="1">
      <alignment horizontal="center" vertical="center" shrinkToFit="1"/>
    </xf>
  </cellXfs>
  <cellStyles count="25">
    <cellStyle name="Comma0" xfId="1"/>
    <cellStyle name="Currency [0]_1995" xfId="2"/>
    <cellStyle name="Currency_1995" xfId="3"/>
    <cellStyle name="Currency0" xfId="4"/>
    <cellStyle name="custom" xfId="5"/>
    <cellStyle name="čárky [0]_seznam doku" xfId="6"/>
    <cellStyle name="čárky 2" xfId="7"/>
    <cellStyle name="Date" xfId="8"/>
    <cellStyle name="Fixed" xfId="9"/>
    <cellStyle name="Heading 1" xfId="10"/>
    <cellStyle name="Heading 2" xfId="11"/>
    <cellStyle name="NADPIS - Styl2" xfId="12"/>
    <cellStyle name="NADPIS - Styl3" xfId="13"/>
    <cellStyle name="no dec" xfId="14"/>
    <cellStyle name="Normal_A1_T3" xfId="15"/>
    <cellStyle name="Normální" xfId="0" builtinId="0"/>
    <cellStyle name="normální 2" xfId="16"/>
    <cellStyle name="normální 3" xfId="17"/>
    <cellStyle name="normální 4" xfId="18"/>
    <cellStyle name="normální_COVER_VV" xfId="19"/>
    <cellStyle name="normální_POL.XLS" xfId="20"/>
    <cellStyle name="PEVNÝ1 - Styl1" xfId="21"/>
    <cellStyle name="Ś…‹ćŘ‚č [0.00]_laroux" xfId="22"/>
    <cellStyle name="Ś…‹ćŘ‚č_laroux" xfId="23"/>
    <cellStyle name="Total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showGridLines="0" view="pageLayout" zoomScaleNormal="100" zoomScaleSheetLayoutView="100" workbookViewId="0">
      <selection activeCell="A8" sqref="A8:I8"/>
    </sheetView>
  </sheetViews>
  <sheetFormatPr defaultColWidth="9.109375" defaultRowHeight="13.2"/>
  <cols>
    <col min="1" max="1" width="2.5546875" style="5" customWidth="1"/>
    <col min="2" max="2" width="25.6640625" style="5" customWidth="1"/>
    <col min="3" max="3" width="12.44140625" style="5" customWidth="1"/>
    <col min="4" max="4" width="13" style="5" customWidth="1"/>
    <col min="5" max="5" width="14.6640625" style="5" customWidth="1"/>
    <col min="6" max="7" width="3.6640625" style="5" customWidth="1"/>
    <col min="8" max="8" width="7.44140625" style="5" customWidth="1"/>
    <col min="9" max="9" width="9.6640625" style="5" customWidth="1"/>
    <col min="10" max="10" width="7.6640625" style="5" customWidth="1"/>
    <col min="11" max="16384" width="9.109375" style="5"/>
  </cols>
  <sheetData>
    <row r="1" spans="1:16" s="35" customFormat="1">
      <c r="A1" s="43"/>
      <c r="B1" s="43"/>
      <c r="C1" s="43"/>
      <c r="D1" s="43"/>
      <c r="E1" s="43"/>
      <c r="F1" s="43"/>
      <c r="G1" s="43"/>
      <c r="H1" s="43"/>
      <c r="I1" s="43"/>
      <c r="J1" s="34"/>
    </row>
    <row r="2" spans="1:16">
      <c r="A2" s="33"/>
      <c r="B2" s="33"/>
      <c r="C2" s="33"/>
      <c r="D2" s="33"/>
      <c r="E2" s="33"/>
      <c r="F2" s="33"/>
      <c r="G2" s="33"/>
      <c r="H2" s="33"/>
      <c r="I2" s="33"/>
    </row>
    <row r="3" spans="1:16">
      <c r="A3" s="33"/>
      <c r="B3" s="33"/>
      <c r="C3" s="33"/>
      <c r="D3" s="33"/>
      <c r="E3" s="33"/>
      <c r="F3" s="33"/>
      <c r="G3" s="33"/>
      <c r="H3" s="33"/>
      <c r="I3" s="33"/>
    </row>
    <row r="4" spans="1:16">
      <c r="A4" s="33"/>
      <c r="B4" s="33"/>
      <c r="C4" s="33"/>
      <c r="D4" s="33"/>
      <c r="E4" s="33"/>
      <c r="F4" s="33"/>
      <c r="G4" s="33"/>
      <c r="H4" s="33"/>
      <c r="I4" s="33"/>
    </row>
    <row r="5" spans="1:16">
      <c r="A5" s="33"/>
      <c r="B5" s="33"/>
      <c r="C5" s="33"/>
      <c r="D5" s="33"/>
      <c r="E5" s="33"/>
      <c r="F5" s="33"/>
      <c r="G5" s="33"/>
      <c r="H5" s="33"/>
      <c r="I5" s="33"/>
    </row>
    <row r="6" spans="1:16">
      <c r="A6" s="33"/>
      <c r="B6" s="33"/>
      <c r="C6" s="33"/>
      <c r="D6" s="33"/>
      <c r="E6" s="33"/>
      <c r="F6" s="33"/>
      <c r="G6" s="33"/>
      <c r="H6" s="33"/>
      <c r="I6" s="33"/>
    </row>
    <row r="7" spans="1:16">
      <c r="A7" s="33"/>
      <c r="B7" s="33"/>
      <c r="C7" s="33"/>
      <c r="D7" s="33"/>
      <c r="E7" s="33"/>
      <c r="F7" s="33"/>
      <c r="G7" s="33"/>
      <c r="H7" s="33"/>
      <c r="I7" s="33"/>
    </row>
    <row r="8" spans="1:16" ht="20.399999999999999">
      <c r="A8" s="147" t="s">
        <v>363</v>
      </c>
      <c r="B8" s="148"/>
      <c r="C8" s="148"/>
      <c r="D8" s="148"/>
      <c r="E8" s="148"/>
      <c r="F8" s="148"/>
      <c r="G8" s="148"/>
      <c r="H8" s="148"/>
      <c r="I8" s="148"/>
    </row>
    <row r="9" spans="1:16" ht="8.25" customHeight="1"/>
    <row r="16" spans="1:16" ht="12.75" customHeight="1">
      <c r="A16" s="5" t="s">
        <v>26</v>
      </c>
      <c r="C16" s="45" t="s">
        <v>122</v>
      </c>
      <c r="P16" s="32"/>
    </row>
    <row r="17" spans="1:19" ht="12.75" customHeight="1">
      <c r="C17" s="44"/>
      <c r="P17" s="32"/>
    </row>
    <row r="18" spans="1:19" ht="12.75" customHeight="1">
      <c r="C18" s="32"/>
      <c r="L18" s="32"/>
      <c r="P18" s="32"/>
    </row>
    <row r="19" spans="1:19" ht="8.25" customHeight="1"/>
    <row r="20" spans="1:19" ht="12.75" customHeight="1">
      <c r="A20" s="5" t="s">
        <v>31</v>
      </c>
      <c r="C20" s="46" t="s">
        <v>123</v>
      </c>
      <c r="P20" s="36"/>
    </row>
    <row r="21" spans="1:19" ht="8.25" customHeight="1">
      <c r="C21" s="42"/>
      <c r="P21" s="42"/>
    </row>
    <row r="22" spans="1:19" ht="12.75" customHeight="1">
      <c r="A22" s="5" t="s">
        <v>25</v>
      </c>
      <c r="C22" s="36" t="s">
        <v>124</v>
      </c>
      <c r="N22" s="36"/>
      <c r="P22" s="36"/>
    </row>
    <row r="23" spans="1:19" ht="8.25" customHeight="1">
      <c r="C23" s="41"/>
      <c r="P23" s="41"/>
    </row>
    <row r="24" spans="1:19" ht="12.75" customHeight="1">
      <c r="A24" s="5" t="s">
        <v>24</v>
      </c>
      <c r="C24" s="46" t="s">
        <v>123</v>
      </c>
      <c r="P24" s="36"/>
    </row>
    <row r="25" spans="1:19" ht="8.25" customHeight="1">
      <c r="C25" s="36"/>
      <c r="P25" s="36"/>
    </row>
    <row r="26" spans="1:19" ht="12.75" customHeight="1">
      <c r="A26" s="5" t="s">
        <v>23</v>
      </c>
      <c r="C26" s="36" t="s">
        <v>472</v>
      </c>
      <c r="P26" s="36"/>
    </row>
    <row r="27" spans="1:19" ht="8.25" customHeight="1">
      <c r="C27" s="36"/>
      <c r="P27" s="36"/>
    </row>
    <row r="28" spans="1:19" ht="12.75" customHeight="1">
      <c r="A28" s="5" t="s">
        <v>471</v>
      </c>
      <c r="C28" s="143" t="s">
        <v>473</v>
      </c>
      <c r="M28" s="36"/>
      <c r="P28" s="36"/>
      <c r="S28" s="36"/>
    </row>
    <row r="29" spans="1:19" ht="8.25" customHeight="1">
      <c r="C29" s="36"/>
      <c r="P29" s="36"/>
    </row>
    <row r="30" spans="1:19" ht="12.75" customHeight="1">
      <c r="A30" s="5" t="s">
        <v>22</v>
      </c>
      <c r="C30" s="36"/>
      <c r="K30" s="30"/>
      <c r="N30" s="36"/>
      <c r="P30" s="36"/>
    </row>
    <row r="31" spans="1:19" ht="8.25" customHeight="1">
      <c r="C31" s="36"/>
      <c r="K31" s="30"/>
      <c r="P31" s="36"/>
    </row>
    <row r="32" spans="1:19" ht="12.75" customHeight="1">
      <c r="A32" s="5" t="s">
        <v>21</v>
      </c>
      <c r="C32" s="36" t="s">
        <v>125</v>
      </c>
      <c r="K32" s="30"/>
      <c r="L32" s="40"/>
      <c r="M32" s="39"/>
      <c r="P32" s="36"/>
    </row>
    <row r="33" spans="1:16" ht="8.25" customHeight="1">
      <c r="C33" s="36"/>
      <c r="P33" s="36"/>
    </row>
    <row r="34" spans="1:16" ht="12.75" customHeight="1">
      <c r="A34" s="5" t="s">
        <v>20</v>
      </c>
      <c r="C34" s="36" t="s">
        <v>84</v>
      </c>
      <c r="N34" s="36"/>
      <c r="P34" s="36"/>
    </row>
    <row r="35" spans="1:16" ht="8.25" customHeight="1">
      <c r="A35" s="37"/>
      <c r="B35" s="37"/>
      <c r="C35" s="38"/>
      <c r="D35" s="37"/>
      <c r="E35" s="37"/>
      <c r="F35" s="37"/>
      <c r="G35" s="37"/>
      <c r="H35" s="37"/>
      <c r="I35" s="37"/>
      <c r="P35" s="36"/>
    </row>
    <row r="36" spans="1:16" ht="12.75" customHeight="1">
      <c r="A36" s="5" t="s">
        <v>19</v>
      </c>
      <c r="C36" s="33" t="s">
        <v>126</v>
      </c>
      <c r="P36" s="33"/>
    </row>
    <row r="37" spans="1:16" ht="8.25" customHeight="1">
      <c r="A37" s="35"/>
      <c r="C37" s="34"/>
      <c r="P37" s="34"/>
    </row>
    <row r="38" spans="1:16">
      <c r="A38" s="5" t="s">
        <v>18</v>
      </c>
      <c r="C38" s="34" t="s">
        <v>477</v>
      </c>
      <c r="D38" s="34"/>
      <c r="P38" s="34"/>
    </row>
    <row r="39" spans="1:16">
      <c r="C39" s="34"/>
      <c r="P39" s="34"/>
    </row>
    <row r="40" spans="1:16">
      <c r="C40" s="34"/>
      <c r="P40" s="34"/>
    </row>
    <row r="41" spans="1:16" ht="8.25" customHeight="1"/>
    <row r="42" spans="1:16">
      <c r="A42" s="33"/>
      <c r="B42" s="33"/>
      <c r="C42" s="33"/>
      <c r="D42" s="33"/>
      <c r="E42" s="33"/>
      <c r="F42" s="145"/>
      <c r="G42" s="146"/>
      <c r="H42" s="146"/>
      <c r="I42" s="146"/>
    </row>
    <row r="43" spans="1:16">
      <c r="A43" s="31"/>
      <c r="B43" s="30"/>
      <c r="C43" s="30"/>
      <c r="D43" s="30"/>
      <c r="E43" s="30"/>
      <c r="F43" s="29"/>
      <c r="G43" s="29"/>
      <c r="H43" s="29"/>
      <c r="I43" s="29"/>
    </row>
    <row r="44" spans="1:16">
      <c r="A44" s="31"/>
      <c r="B44" s="32"/>
      <c r="C44" s="30"/>
      <c r="D44" s="30"/>
      <c r="E44" s="30"/>
      <c r="F44" s="29"/>
      <c r="G44" s="29"/>
      <c r="H44" s="29"/>
      <c r="I44" s="29"/>
    </row>
    <row r="45" spans="1:16">
      <c r="A45" s="31"/>
      <c r="B45" s="30"/>
      <c r="C45" s="30"/>
      <c r="D45" s="30"/>
      <c r="E45" s="30"/>
      <c r="F45" s="29"/>
      <c r="G45" s="29"/>
      <c r="H45" s="29"/>
      <c r="I45" s="29"/>
    </row>
    <row r="46" spans="1:16">
      <c r="A46" s="31"/>
      <c r="B46" s="30"/>
      <c r="C46" s="30"/>
      <c r="D46" s="30"/>
      <c r="E46" s="30"/>
      <c r="F46" s="29"/>
      <c r="G46" s="29"/>
      <c r="H46" s="29"/>
      <c r="I46" s="29"/>
    </row>
    <row r="47" spans="1:16">
      <c r="A47" s="31"/>
      <c r="B47" s="30"/>
      <c r="C47" s="30"/>
      <c r="D47" s="30"/>
      <c r="E47" s="30"/>
      <c r="F47" s="29"/>
      <c r="G47" s="29"/>
      <c r="H47" s="29"/>
      <c r="I47" s="29"/>
    </row>
    <row r="48" spans="1:16">
      <c r="A48" s="31"/>
      <c r="B48" s="30"/>
      <c r="C48" s="30"/>
      <c r="D48" s="30"/>
      <c r="E48" s="30"/>
      <c r="F48" s="29"/>
      <c r="G48" s="29"/>
      <c r="H48" s="29"/>
      <c r="I48" s="29"/>
    </row>
    <row r="49" spans="1:9">
      <c r="A49" s="31"/>
      <c r="B49" s="30"/>
      <c r="C49" s="30"/>
      <c r="D49" s="30"/>
      <c r="E49" s="30"/>
      <c r="F49" s="29"/>
      <c r="G49" s="29"/>
      <c r="H49" s="29"/>
      <c r="I49" s="29"/>
    </row>
    <row r="50" spans="1:9">
      <c r="A50" s="31"/>
      <c r="B50" s="30"/>
      <c r="C50" s="30"/>
      <c r="D50" s="30"/>
      <c r="E50" s="30"/>
      <c r="F50" s="29"/>
      <c r="G50" s="29"/>
      <c r="H50" s="29"/>
      <c r="I50" s="29"/>
    </row>
    <row r="51" spans="1:9">
      <c r="A51" s="31"/>
      <c r="B51" s="30"/>
      <c r="C51" s="30"/>
      <c r="D51" s="30"/>
      <c r="E51" s="30"/>
      <c r="F51" s="29"/>
      <c r="G51" s="29"/>
      <c r="H51" s="29"/>
      <c r="I51" s="29"/>
    </row>
    <row r="52" spans="1:9">
      <c r="A52" s="31"/>
      <c r="B52" s="30"/>
      <c r="C52" s="30"/>
      <c r="D52" s="30"/>
      <c r="E52" s="30"/>
      <c r="F52" s="29"/>
      <c r="G52" s="29"/>
      <c r="H52" s="29"/>
      <c r="I52" s="29"/>
    </row>
    <row r="53" spans="1:9">
      <c r="A53" s="31"/>
      <c r="B53" s="30"/>
      <c r="C53" s="30"/>
      <c r="D53" s="30"/>
      <c r="E53" s="30"/>
      <c r="F53" s="29"/>
      <c r="G53" s="29"/>
      <c r="H53" s="29"/>
      <c r="I53" s="29"/>
    </row>
    <row r="54" spans="1:9">
      <c r="A54" s="31"/>
      <c r="B54" s="30"/>
      <c r="C54" s="30"/>
      <c r="D54" s="30"/>
      <c r="E54" s="30"/>
      <c r="F54" s="29"/>
      <c r="G54" s="29"/>
      <c r="H54" s="29"/>
      <c r="I54" s="29"/>
    </row>
    <row r="56" spans="1:9" ht="12.75" customHeight="1"/>
    <row r="57" spans="1:9" s="12" customFormat="1" ht="15" customHeight="1">
      <c r="A57" s="27">
        <v>3</v>
      </c>
      <c r="B57" s="28"/>
      <c r="C57" s="27"/>
      <c r="D57" s="26"/>
      <c r="E57" s="26"/>
      <c r="F57" s="25"/>
      <c r="G57" s="24"/>
      <c r="H57" s="24"/>
      <c r="I57" s="23"/>
    </row>
    <row r="58" spans="1:9" s="12" customFormat="1" ht="15" customHeight="1">
      <c r="A58" s="22">
        <v>2</v>
      </c>
      <c r="B58" s="21"/>
      <c r="C58" s="22"/>
      <c r="D58" s="21"/>
      <c r="E58" s="21"/>
      <c r="F58" s="20"/>
      <c r="G58" s="19"/>
      <c r="H58" s="19"/>
      <c r="I58" s="18"/>
    </row>
    <row r="59" spans="1:9" s="12" customFormat="1" ht="15" customHeight="1">
      <c r="A59" s="22">
        <v>1</v>
      </c>
      <c r="B59" s="21" t="s">
        <v>470</v>
      </c>
      <c r="C59" s="142" t="s">
        <v>468</v>
      </c>
      <c r="D59" s="21" t="s">
        <v>48</v>
      </c>
      <c r="E59" s="21" t="s">
        <v>49</v>
      </c>
      <c r="F59" s="20" t="s">
        <v>469</v>
      </c>
      <c r="G59" s="19"/>
      <c r="H59" s="19"/>
      <c r="I59" s="18"/>
    </row>
    <row r="60" spans="1:9" s="12" customFormat="1" ht="15" customHeight="1">
      <c r="A60" s="17">
        <v>0</v>
      </c>
      <c r="B60" s="16" t="s">
        <v>32</v>
      </c>
      <c r="C60" s="47" t="s">
        <v>127</v>
      </c>
      <c r="D60" s="16" t="s">
        <v>48</v>
      </c>
      <c r="E60" s="16" t="s">
        <v>49</v>
      </c>
      <c r="F60" s="15" t="s">
        <v>469</v>
      </c>
      <c r="G60" s="14"/>
      <c r="H60" s="14"/>
      <c r="I60" s="13"/>
    </row>
    <row r="61" spans="1:9">
      <c r="A61" s="11" t="s">
        <v>17</v>
      </c>
      <c r="B61" s="10" t="s">
        <v>16</v>
      </c>
      <c r="C61" s="10" t="s">
        <v>15</v>
      </c>
      <c r="D61" s="10" t="s">
        <v>14</v>
      </c>
      <c r="E61" s="10" t="s">
        <v>13</v>
      </c>
      <c r="F61" s="9" t="s">
        <v>12</v>
      </c>
      <c r="G61" s="8"/>
      <c r="H61" s="8"/>
      <c r="I61" s="7"/>
    </row>
    <row r="62" spans="1:9" ht="24" customHeight="1">
      <c r="A62" s="6"/>
      <c r="B62" s="6"/>
      <c r="C62" s="6"/>
      <c r="D62" s="6"/>
      <c r="E62" s="6"/>
      <c r="F62" s="6"/>
      <c r="G62" s="6"/>
      <c r="H62" s="6"/>
      <c r="I62" s="6"/>
    </row>
  </sheetData>
  <dataConsolidate/>
  <mergeCells count="2">
    <mergeCell ref="F42:I42"/>
    <mergeCell ref="A8:I8"/>
  </mergeCells>
  <pageMargins left="0.69093749999999998" right="0.55125000000000002" top="0.97968750000000004" bottom="0.78740157480314965" header="0.59055118110236227" footer="0.59055118110236227"/>
  <pageSetup paperSize="9" scale="96" orientation="portrait" r:id="rId1"/>
  <headerFooter>
    <oddHeader xml:space="preserve">&amp;L&amp;"Times New Roman CE,Obyčejné"&amp;6PRJ1810275
</oddHeader>
    <oddFooter>&amp;L&amp;"Times New Roman CE,Obyčejné"&amp;6&amp;F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9"/>
  <sheetViews>
    <sheetView tabSelected="1" zoomScale="80" zoomScaleNormal="80" zoomScaleSheetLayoutView="85" zoomScalePageLayoutView="115" workbookViewId="0">
      <selection activeCell="C181" sqref="C181"/>
    </sheetView>
  </sheetViews>
  <sheetFormatPr defaultColWidth="9.109375" defaultRowHeight="13.2"/>
  <cols>
    <col min="1" max="1" width="7.44140625" style="119" customWidth="1"/>
    <col min="2" max="2" width="6.33203125" style="51" customWidth="1"/>
    <col min="3" max="3" width="41.44140625" style="2" customWidth="1"/>
    <col min="4" max="5" width="36.6640625" style="2" customWidth="1"/>
    <col min="6" max="6" width="24.33203125" style="2" customWidth="1"/>
    <col min="7" max="7" width="6.6640625" style="51" customWidth="1"/>
    <col min="8" max="8" width="8.5546875" style="51" customWidth="1"/>
    <col min="9" max="9" width="10.6640625" style="2" hidden="1" customWidth="1"/>
    <col min="10" max="11" width="16.44140625" style="4" customWidth="1"/>
    <col min="12" max="13" width="9.109375" style="76"/>
    <col min="14" max="14" width="10.44140625" style="76" bestFit="1" customWidth="1"/>
    <col min="15" max="16384" width="9.109375" style="76"/>
  </cols>
  <sheetData>
    <row r="1" spans="1:16" s="63" customFormat="1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85"/>
    </row>
    <row r="2" spans="1:16" s="63" customFormat="1" ht="14.25" customHeight="1" thickBot="1">
      <c r="A2" s="115"/>
      <c r="B2" s="50"/>
      <c r="C2" s="1"/>
      <c r="D2" s="1"/>
      <c r="E2" s="1"/>
      <c r="F2" s="1"/>
      <c r="G2" s="50"/>
      <c r="H2" s="50"/>
      <c r="I2" s="1"/>
      <c r="J2" s="3"/>
      <c r="K2" s="3"/>
    </row>
    <row r="3" spans="1:16" s="68" customFormat="1" ht="13.8" thickTop="1">
      <c r="A3" s="116" t="s">
        <v>0</v>
      </c>
      <c r="B3" s="64"/>
      <c r="C3" s="65" t="str">
        <f>'tit strana '!C16</f>
        <v>Automatizace skladu Potěhy</v>
      </c>
      <c r="D3" s="65"/>
      <c r="E3" s="65"/>
      <c r="F3" s="65"/>
      <c r="G3" s="66"/>
      <c r="H3" s="66"/>
      <c r="I3" s="67"/>
      <c r="J3" s="86"/>
      <c r="K3" s="87"/>
    </row>
    <row r="4" spans="1:16" s="68" customFormat="1">
      <c r="A4" s="117" t="s">
        <v>39</v>
      </c>
      <c r="B4" s="69"/>
      <c r="C4" s="70" t="str">
        <f>'tit strana '!C26</f>
        <v>D.2.2 - Elektro část</v>
      </c>
      <c r="D4" s="70" t="s">
        <v>130</v>
      </c>
      <c r="E4" s="70"/>
      <c r="F4" s="70"/>
      <c r="G4" s="71"/>
      <c r="H4" s="69"/>
      <c r="I4" s="72"/>
      <c r="J4" s="88"/>
      <c r="K4" s="89"/>
    </row>
    <row r="5" spans="1:16" s="68" customFormat="1" ht="13.8" thickBot="1">
      <c r="A5" s="118" t="s">
        <v>41</v>
      </c>
      <c r="B5" s="73"/>
      <c r="C5" s="74" t="str">
        <f>'tit strana '!C32</f>
        <v>SO050, SO220, SO250, SO231</v>
      </c>
      <c r="D5" s="74"/>
      <c r="E5" s="74"/>
      <c r="F5" s="74"/>
      <c r="G5" s="75"/>
      <c r="H5" s="73"/>
      <c r="I5" s="150"/>
      <c r="J5" s="151"/>
      <c r="K5" s="90"/>
    </row>
    <row r="6" spans="1:16" ht="14.4" thickTop="1" thickBot="1"/>
    <row r="7" spans="1:16" ht="24.9" customHeight="1" thickBot="1">
      <c r="A7" s="120" t="s">
        <v>1</v>
      </c>
      <c r="B7" s="48" t="s">
        <v>10</v>
      </c>
      <c r="C7" s="48" t="s">
        <v>2</v>
      </c>
      <c r="D7" s="52" t="s">
        <v>50</v>
      </c>
      <c r="E7" s="52" t="s">
        <v>168</v>
      </c>
      <c r="F7" s="52" t="s">
        <v>34</v>
      </c>
      <c r="G7" s="48" t="s">
        <v>3</v>
      </c>
      <c r="H7" s="53" t="s">
        <v>29</v>
      </c>
      <c r="I7" s="48" t="s">
        <v>8</v>
      </c>
      <c r="J7" s="91" t="s">
        <v>4</v>
      </c>
      <c r="K7" s="144" t="s">
        <v>5</v>
      </c>
      <c r="N7" s="128"/>
    </row>
    <row r="8" spans="1:16" ht="11.1" customHeight="1">
      <c r="A8" s="121"/>
      <c r="B8" s="77"/>
      <c r="C8" s="49"/>
      <c r="D8" s="49"/>
      <c r="E8" s="49"/>
      <c r="F8" s="49"/>
      <c r="G8" s="77"/>
      <c r="H8" s="77"/>
      <c r="I8" s="78"/>
      <c r="J8" s="92"/>
      <c r="K8" s="93"/>
    </row>
    <row r="9" spans="1:16" ht="17.25" customHeight="1">
      <c r="A9" s="122"/>
      <c r="B9" s="105"/>
      <c r="C9" s="106" t="s">
        <v>113</v>
      </c>
      <c r="D9" s="106"/>
      <c r="E9" s="106"/>
      <c r="F9" s="106"/>
      <c r="G9" s="105"/>
      <c r="H9" s="105"/>
      <c r="I9" s="107"/>
      <c r="J9" s="108"/>
      <c r="K9" s="109">
        <f>K11+K128+K173+K213</f>
        <v>0</v>
      </c>
      <c r="N9" s="112"/>
      <c r="P9" s="112"/>
    </row>
    <row r="10" spans="1:16" ht="11.25" customHeight="1">
      <c r="A10" s="123"/>
      <c r="B10" s="100"/>
      <c r="C10" s="101"/>
      <c r="D10" s="101"/>
      <c r="E10" s="101"/>
      <c r="F10" s="101"/>
      <c r="G10" s="100"/>
      <c r="H10" s="100"/>
      <c r="I10" s="102"/>
      <c r="J10" s="103"/>
      <c r="K10" s="104"/>
      <c r="N10" s="112"/>
    </row>
    <row r="11" spans="1:16">
      <c r="A11" s="124" t="s">
        <v>9</v>
      </c>
      <c r="B11" s="79"/>
      <c r="C11" s="54" t="s">
        <v>33</v>
      </c>
      <c r="D11" s="54" t="s">
        <v>85</v>
      </c>
      <c r="E11" s="54"/>
      <c r="F11" s="55"/>
      <c r="G11" s="79"/>
      <c r="H11" s="79"/>
      <c r="I11" s="80"/>
      <c r="J11" s="94"/>
      <c r="K11" s="110">
        <f>SUM(K13:K126)</f>
        <v>0</v>
      </c>
      <c r="N11" s="112"/>
    </row>
    <row r="12" spans="1:16">
      <c r="A12" s="125" t="s">
        <v>42</v>
      </c>
      <c r="B12" s="81"/>
      <c r="C12" s="56" t="s">
        <v>128</v>
      </c>
      <c r="D12" s="56" t="s">
        <v>129</v>
      </c>
      <c r="E12" s="56"/>
      <c r="F12" s="57"/>
      <c r="G12" s="81"/>
      <c r="H12" s="81"/>
      <c r="I12" s="82"/>
      <c r="J12" s="95">
        <f>SUM(K13:K13)</f>
        <v>0</v>
      </c>
      <c r="K12" s="96"/>
      <c r="N12" s="112"/>
    </row>
    <row r="13" spans="1:16" ht="89.7" customHeight="1">
      <c r="A13" s="126" t="s">
        <v>86</v>
      </c>
      <c r="B13" s="83"/>
      <c r="C13" s="58" t="s">
        <v>364</v>
      </c>
      <c r="D13" s="58" t="s">
        <v>359</v>
      </c>
      <c r="E13" s="58"/>
      <c r="F13" s="59" t="s">
        <v>206</v>
      </c>
      <c r="G13" s="60" t="s">
        <v>40</v>
      </c>
      <c r="H13" s="60">
        <v>3</v>
      </c>
      <c r="I13" s="84"/>
      <c r="J13" s="97"/>
      <c r="K13" s="98">
        <f>H13*J13</f>
        <v>0</v>
      </c>
      <c r="N13" s="112"/>
    </row>
    <row r="14" spans="1:16">
      <c r="A14" s="126"/>
      <c r="B14" s="83"/>
      <c r="C14" s="58"/>
      <c r="D14" s="58"/>
      <c r="E14" s="58"/>
      <c r="F14" s="59"/>
      <c r="G14" s="60"/>
      <c r="H14" s="60"/>
      <c r="I14" s="84"/>
      <c r="J14" s="97"/>
      <c r="K14" s="98"/>
    </row>
    <row r="15" spans="1:16">
      <c r="A15" s="125" t="s">
        <v>43</v>
      </c>
      <c r="B15" s="81"/>
      <c r="C15" s="56" t="s">
        <v>164</v>
      </c>
      <c r="D15" s="56" t="s">
        <v>165</v>
      </c>
      <c r="E15" s="56"/>
      <c r="F15" s="57"/>
      <c r="G15" s="81"/>
      <c r="H15" s="81"/>
      <c r="I15" s="82"/>
      <c r="J15" s="95">
        <f>SUM(K16:K50)</f>
        <v>0</v>
      </c>
      <c r="K15" s="96"/>
      <c r="N15" s="112"/>
    </row>
    <row r="16" spans="1:16" ht="129" customHeight="1">
      <c r="A16" s="126" t="s">
        <v>87</v>
      </c>
      <c r="B16" s="83"/>
      <c r="C16" s="114" t="s">
        <v>354</v>
      </c>
      <c r="D16" s="59" t="s">
        <v>360</v>
      </c>
      <c r="E16" s="59"/>
      <c r="F16" s="59" t="s">
        <v>206</v>
      </c>
      <c r="G16" s="60" t="s">
        <v>40</v>
      </c>
      <c r="H16" s="60" t="s">
        <v>9</v>
      </c>
      <c r="I16" s="84"/>
      <c r="J16" s="97"/>
      <c r="K16" s="98">
        <f t="shared" ref="K16:K50" si="0">H16*J16</f>
        <v>0</v>
      </c>
    </row>
    <row r="17" spans="1:11">
      <c r="A17" s="126" t="s">
        <v>88</v>
      </c>
      <c r="B17" s="83"/>
      <c r="C17" s="114" t="s">
        <v>74</v>
      </c>
      <c r="D17" s="58" t="s">
        <v>169</v>
      </c>
      <c r="E17" s="58" t="s">
        <v>183</v>
      </c>
      <c r="F17" s="59" t="s">
        <v>207</v>
      </c>
      <c r="G17" s="60" t="s">
        <v>7</v>
      </c>
      <c r="H17" s="60" t="s">
        <v>9</v>
      </c>
      <c r="I17" s="84"/>
      <c r="J17" s="97"/>
      <c r="K17" s="98">
        <f t="shared" si="0"/>
        <v>0</v>
      </c>
    </row>
    <row r="18" spans="1:11" ht="26.4">
      <c r="A18" s="126" t="s">
        <v>89</v>
      </c>
      <c r="B18" s="83"/>
      <c r="C18" s="114" t="s">
        <v>131</v>
      </c>
      <c r="D18" s="58" t="s">
        <v>170</v>
      </c>
      <c r="E18" s="58" t="s">
        <v>184</v>
      </c>
      <c r="F18" s="59" t="s">
        <v>207</v>
      </c>
      <c r="G18" s="60" t="s">
        <v>7</v>
      </c>
      <c r="H18" s="60" t="s">
        <v>9</v>
      </c>
      <c r="I18" s="84"/>
      <c r="J18" s="97"/>
      <c r="K18" s="98">
        <f t="shared" si="0"/>
        <v>0</v>
      </c>
    </row>
    <row r="19" spans="1:11">
      <c r="A19" s="126" t="s">
        <v>90</v>
      </c>
      <c r="B19" s="83"/>
      <c r="C19" s="114" t="s">
        <v>132</v>
      </c>
      <c r="D19" s="58" t="s">
        <v>171</v>
      </c>
      <c r="E19" s="58" t="s">
        <v>185</v>
      </c>
      <c r="F19" s="59" t="s">
        <v>207</v>
      </c>
      <c r="G19" s="60" t="s">
        <v>7</v>
      </c>
      <c r="H19" s="60" t="s">
        <v>11</v>
      </c>
      <c r="I19" s="84"/>
      <c r="J19" s="97"/>
      <c r="K19" s="98">
        <f t="shared" si="0"/>
        <v>0</v>
      </c>
    </row>
    <row r="20" spans="1:11" ht="39.6">
      <c r="A20" s="126" t="s">
        <v>91</v>
      </c>
      <c r="B20" s="83"/>
      <c r="C20" s="114" t="s">
        <v>133</v>
      </c>
      <c r="D20" s="58" t="s">
        <v>171</v>
      </c>
      <c r="E20" s="58" t="s">
        <v>186</v>
      </c>
      <c r="F20" s="59" t="s">
        <v>207</v>
      </c>
      <c r="G20" s="60" t="s">
        <v>7</v>
      </c>
      <c r="H20" s="60" t="s">
        <v>9</v>
      </c>
      <c r="I20" s="84"/>
      <c r="J20" s="97"/>
      <c r="K20" s="98">
        <f t="shared" si="0"/>
        <v>0</v>
      </c>
    </row>
    <row r="21" spans="1:11" ht="26.4">
      <c r="A21" s="126" t="s">
        <v>92</v>
      </c>
      <c r="B21" s="83"/>
      <c r="C21" s="114" t="s">
        <v>134</v>
      </c>
      <c r="D21" s="58" t="s">
        <v>172</v>
      </c>
      <c r="E21" s="58" t="s">
        <v>187</v>
      </c>
      <c r="F21" s="59" t="s">
        <v>207</v>
      </c>
      <c r="G21" s="60" t="s">
        <v>7</v>
      </c>
      <c r="H21" s="60" t="s">
        <v>9</v>
      </c>
      <c r="I21" s="84"/>
      <c r="J21" s="97"/>
      <c r="K21" s="98">
        <f t="shared" si="0"/>
        <v>0</v>
      </c>
    </row>
    <row r="22" spans="1:11">
      <c r="A22" s="126" t="s">
        <v>93</v>
      </c>
      <c r="B22" s="83"/>
      <c r="C22" s="114" t="s">
        <v>135</v>
      </c>
      <c r="D22" s="58" t="s">
        <v>173</v>
      </c>
      <c r="E22" s="58" t="s">
        <v>188</v>
      </c>
      <c r="F22" s="59" t="s">
        <v>207</v>
      </c>
      <c r="G22" s="60" t="s">
        <v>7</v>
      </c>
      <c r="H22" s="60" t="s">
        <v>9</v>
      </c>
      <c r="I22" s="84"/>
      <c r="J22" s="97"/>
      <c r="K22" s="98">
        <f t="shared" si="0"/>
        <v>0</v>
      </c>
    </row>
    <row r="23" spans="1:11">
      <c r="A23" s="126" t="s">
        <v>94</v>
      </c>
      <c r="B23" s="83"/>
      <c r="C23" s="114" t="s">
        <v>136</v>
      </c>
      <c r="D23" s="58" t="s">
        <v>174</v>
      </c>
      <c r="E23" s="58" t="s">
        <v>189</v>
      </c>
      <c r="F23" s="59" t="s">
        <v>207</v>
      </c>
      <c r="G23" s="60" t="s">
        <v>7</v>
      </c>
      <c r="H23" s="60" t="s">
        <v>9</v>
      </c>
      <c r="I23" s="84"/>
      <c r="J23" s="97"/>
      <c r="K23" s="98">
        <f t="shared" si="0"/>
        <v>0</v>
      </c>
    </row>
    <row r="24" spans="1:11">
      <c r="A24" s="126" t="s">
        <v>95</v>
      </c>
      <c r="B24" s="83"/>
      <c r="C24" s="114" t="s">
        <v>137</v>
      </c>
      <c r="D24" s="58" t="s">
        <v>174</v>
      </c>
      <c r="E24" s="58" t="s">
        <v>190</v>
      </c>
      <c r="F24" s="59" t="s">
        <v>207</v>
      </c>
      <c r="G24" s="60" t="s">
        <v>7</v>
      </c>
      <c r="H24" s="60" t="s">
        <v>11</v>
      </c>
      <c r="I24" s="84"/>
      <c r="J24" s="97"/>
      <c r="K24" s="98">
        <f t="shared" si="0"/>
        <v>0</v>
      </c>
    </row>
    <row r="25" spans="1:11" ht="26.4">
      <c r="A25" s="126" t="s">
        <v>96</v>
      </c>
      <c r="B25" s="83"/>
      <c r="C25" s="58" t="s">
        <v>474</v>
      </c>
      <c r="D25" s="58" t="s">
        <v>475</v>
      </c>
      <c r="E25" s="58" t="s">
        <v>475</v>
      </c>
      <c r="F25" s="59" t="s">
        <v>476</v>
      </c>
      <c r="G25" s="60" t="s">
        <v>7</v>
      </c>
      <c r="H25" s="60">
        <v>2</v>
      </c>
      <c r="I25" s="84"/>
      <c r="J25" s="97"/>
      <c r="K25" s="98">
        <f t="shared" si="0"/>
        <v>0</v>
      </c>
    </row>
    <row r="26" spans="1:11" ht="26.4">
      <c r="A26" s="126" t="s">
        <v>97</v>
      </c>
      <c r="B26" s="83"/>
      <c r="C26" s="114" t="s">
        <v>365</v>
      </c>
      <c r="D26" s="58" t="s">
        <v>366</v>
      </c>
      <c r="E26" s="58" t="s">
        <v>367</v>
      </c>
      <c r="F26" s="59" t="s">
        <v>208</v>
      </c>
      <c r="G26" s="60" t="s">
        <v>7</v>
      </c>
      <c r="H26" s="60" t="s">
        <v>9</v>
      </c>
      <c r="I26" s="84"/>
      <c r="J26" s="97"/>
      <c r="K26" s="98">
        <f t="shared" si="0"/>
        <v>0</v>
      </c>
    </row>
    <row r="27" spans="1:11" ht="26.4">
      <c r="A27" s="126" t="s">
        <v>112</v>
      </c>
      <c r="B27" s="83"/>
      <c r="C27" s="114" t="s">
        <v>138</v>
      </c>
      <c r="D27" s="58" t="s">
        <v>175</v>
      </c>
      <c r="E27" s="58" t="s">
        <v>191</v>
      </c>
      <c r="F27" s="59" t="s">
        <v>208</v>
      </c>
      <c r="G27" s="60" t="s">
        <v>7</v>
      </c>
      <c r="H27" s="60" t="s">
        <v>38</v>
      </c>
      <c r="I27" s="84"/>
      <c r="J27" s="97"/>
      <c r="K27" s="98">
        <f t="shared" si="0"/>
        <v>0</v>
      </c>
    </row>
    <row r="28" spans="1:11" ht="26.4">
      <c r="A28" s="126" t="s">
        <v>142</v>
      </c>
      <c r="B28" s="83"/>
      <c r="C28" s="114" t="s">
        <v>357</v>
      </c>
      <c r="D28" s="58" t="s">
        <v>358</v>
      </c>
      <c r="E28" s="58" t="s">
        <v>358</v>
      </c>
      <c r="F28" s="59" t="s">
        <v>209</v>
      </c>
      <c r="G28" s="60" t="s">
        <v>7</v>
      </c>
      <c r="H28" s="60" t="s">
        <v>9</v>
      </c>
      <c r="I28" s="84"/>
      <c r="J28" s="97"/>
      <c r="K28" s="98">
        <f t="shared" si="0"/>
        <v>0</v>
      </c>
    </row>
    <row r="29" spans="1:11" ht="26.4">
      <c r="A29" s="126" t="s">
        <v>143</v>
      </c>
      <c r="B29" s="83"/>
      <c r="C29" s="114" t="s">
        <v>139</v>
      </c>
      <c r="D29" s="58" t="s">
        <v>176</v>
      </c>
      <c r="E29" s="58" t="s">
        <v>192</v>
      </c>
      <c r="F29" s="59" t="s">
        <v>209</v>
      </c>
      <c r="G29" s="60" t="s">
        <v>7</v>
      </c>
      <c r="H29" s="60" t="s">
        <v>11</v>
      </c>
      <c r="I29" s="84"/>
      <c r="J29" s="97"/>
      <c r="K29" s="98">
        <f t="shared" si="0"/>
        <v>0</v>
      </c>
    </row>
    <row r="30" spans="1:11">
      <c r="A30" s="126" t="s">
        <v>144</v>
      </c>
      <c r="B30" s="83"/>
      <c r="C30" s="114" t="s">
        <v>55</v>
      </c>
      <c r="D30" s="58" t="s">
        <v>64</v>
      </c>
      <c r="E30" s="58" t="s">
        <v>193</v>
      </c>
      <c r="F30" s="59" t="s">
        <v>209</v>
      </c>
      <c r="G30" s="60" t="s">
        <v>7</v>
      </c>
      <c r="H30" s="60" t="s">
        <v>27</v>
      </c>
      <c r="I30" s="84"/>
      <c r="J30" s="97"/>
      <c r="K30" s="98">
        <f t="shared" si="0"/>
        <v>0</v>
      </c>
    </row>
    <row r="31" spans="1:11">
      <c r="A31" s="126" t="s">
        <v>145</v>
      </c>
      <c r="B31" s="83"/>
      <c r="C31" s="114" t="s">
        <v>55</v>
      </c>
      <c r="D31" s="58" t="s">
        <v>355</v>
      </c>
      <c r="E31" s="58" t="s">
        <v>356</v>
      </c>
      <c r="F31" s="59" t="s">
        <v>209</v>
      </c>
      <c r="G31" s="60" t="s">
        <v>7</v>
      </c>
      <c r="H31" s="60" t="s">
        <v>9</v>
      </c>
      <c r="I31" s="84"/>
      <c r="J31" s="97"/>
      <c r="K31" s="98">
        <f t="shared" si="0"/>
        <v>0</v>
      </c>
    </row>
    <row r="32" spans="1:11">
      <c r="A32" s="126" t="s">
        <v>146</v>
      </c>
      <c r="B32" s="83"/>
      <c r="C32" s="114" t="s">
        <v>75</v>
      </c>
      <c r="D32" s="58" t="s">
        <v>177</v>
      </c>
      <c r="E32" s="58" t="s">
        <v>194</v>
      </c>
      <c r="F32" s="59" t="s">
        <v>209</v>
      </c>
      <c r="G32" s="60" t="s">
        <v>7</v>
      </c>
      <c r="H32" s="60" t="s">
        <v>38</v>
      </c>
      <c r="I32" s="84"/>
      <c r="J32" s="97"/>
      <c r="K32" s="98">
        <f t="shared" si="0"/>
        <v>0</v>
      </c>
    </row>
    <row r="33" spans="1:11">
      <c r="A33" s="126" t="s">
        <v>147</v>
      </c>
      <c r="B33" s="83"/>
      <c r="C33" s="114" t="s">
        <v>75</v>
      </c>
      <c r="D33" s="58" t="s">
        <v>77</v>
      </c>
      <c r="E33" s="58" t="s">
        <v>195</v>
      </c>
      <c r="F33" s="59" t="s">
        <v>209</v>
      </c>
      <c r="G33" s="60" t="s">
        <v>7</v>
      </c>
      <c r="H33" s="60" t="s">
        <v>9</v>
      </c>
      <c r="I33" s="84"/>
      <c r="J33" s="97"/>
      <c r="K33" s="98">
        <f t="shared" si="0"/>
        <v>0</v>
      </c>
    </row>
    <row r="34" spans="1:11">
      <c r="A34" s="126" t="s">
        <v>148</v>
      </c>
      <c r="B34" s="83"/>
      <c r="C34" s="114" t="s">
        <v>75</v>
      </c>
      <c r="D34" s="58" t="s">
        <v>211</v>
      </c>
      <c r="E34" s="58" t="s">
        <v>212</v>
      </c>
      <c r="F34" s="59" t="s">
        <v>209</v>
      </c>
      <c r="G34" s="60" t="s">
        <v>7</v>
      </c>
      <c r="H34" s="60" t="s">
        <v>9</v>
      </c>
      <c r="I34" s="84"/>
      <c r="J34" s="97"/>
      <c r="K34" s="98">
        <f t="shared" si="0"/>
        <v>0</v>
      </c>
    </row>
    <row r="35" spans="1:11">
      <c r="A35" s="126" t="s">
        <v>149</v>
      </c>
      <c r="B35" s="83"/>
      <c r="C35" s="114" t="s">
        <v>75</v>
      </c>
      <c r="D35" s="58" t="s">
        <v>361</v>
      </c>
      <c r="E35" s="58" t="s">
        <v>362</v>
      </c>
      <c r="F35" s="59" t="s">
        <v>209</v>
      </c>
      <c r="G35" s="60" t="s">
        <v>7</v>
      </c>
      <c r="H35" s="60" t="s">
        <v>11</v>
      </c>
      <c r="I35" s="84"/>
      <c r="J35" s="97"/>
      <c r="K35" s="98">
        <f t="shared" si="0"/>
        <v>0</v>
      </c>
    </row>
    <row r="36" spans="1:11" ht="26.4">
      <c r="A36" s="126" t="s">
        <v>150</v>
      </c>
      <c r="B36" s="83"/>
      <c r="C36" s="114" t="s">
        <v>140</v>
      </c>
      <c r="D36" s="58" t="s">
        <v>178</v>
      </c>
      <c r="E36" s="58" t="s">
        <v>196</v>
      </c>
      <c r="F36" s="59" t="s">
        <v>209</v>
      </c>
      <c r="G36" s="60" t="s">
        <v>7</v>
      </c>
      <c r="H36" s="60">
        <v>1</v>
      </c>
      <c r="I36" s="84"/>
      <c r="J36" s="97"/>
      <c r="K36" s="98">
        <f t="shared" si="0"/>
        <v>0</v>
      </c>
    </row>
    <row r="37" spans="1:11" ht="26.4">
      <c r="A37" s="126" t="s">
        <v>151</v>
      </c>
      <c r="B37" s="83"/>
      <c r="C37" s="114" t="s">
        <v>368</v>
      </c>
      <c r="D37" s="58" t="s">
        <v>179</v>
      </c>
      <c r="E37" s="58" t="s">
        <v>369</v>
      </c>
      <c r="F37" s="59" t="s">
        <v>209</v>
      </c>
      <c r="G37" s="60" t="s">
        <v>7</v>
      </c>
      <c r="H37" s="60" t="s">
        <v>9</v>
      </c>
      <c r="I37" s="84"/>
      <c r="J37" s="97"/>
      <c r="K37" s="98">
        <f t="shared" si="0"/>
        <v>0</v>
      </c>
    </row>
    <row r="38" spans="1:11" ht="39.6">
      <c r="A38" s="126" t="s">
        <v>152</v>
      </c>
      <c r="B38" s="83"/>
      <c r="C38" s="114" t="s">
        <v>141</v>
      </c>
      <c r="D38" s="58" t="s">
        <v>179</v>
      </c>
      <c r="E38" s="58" t="s">
        <v>197</v>
      </c>
      <c r="F38" s="59" t="s">
        <v>209</v>
      </c>
      <c r="G38" s="60" t="s">
        <v>7</v>
      </c>
      <c r="H38" s="60" t="s">
        <v>9</v>
      </c>
      <c r="I38" s="84"/>
      <c r="J38" s="97"/>
      <c r="K38" s="98">
        <f t="shared" si="0"/>
        <v>0</v>
      </c>
    </row>
    <row r="39" spans="1:11">
      <c r="A39" s="126" t="s">
        <v>153</v>
      </c>
      <c r="B39" s="83"/>
      <c r="C39" s="114" t="s">
        <v>56</v>
      </c>
      <c r="D39" s="58" t="s">
        <v>180</v>
      </c>
      <c r="E39" s="58" t="s">
        <v>198</v>
      </c>
      <c r="F39" s="59" t="s">
        <v>210</v>
      </c>
      <c r="G39" s="60" t="s">
        <v>7</v>
      </c>
      <c r="H39" s="60">
        <v>5</v>
      </c>
      <c r="I39" s="84"/>
      <c r="J39" s="97"/>
      <c r="K39" s="98">
        <f t="shared" si="0"/>
        <v>0</v>
      </c>
    </row>
    <row r="40" spans="1:11">
      <c r="A40" s="126" t="s">
        <v>154</v>
      </c>
      <c r="B40" s="83"/>
      <c r="C40" s="114" t="s">
        <v>56</v>
      </c>
      <c r="D40" s="58" t="s">
        <v>78</v>
      </c>
      <c r="E40" s="58" t="s">
        <v>213</v>
      </c>
      <c r="F40" s="59" t="s">
        <v>210</v>
      </c>
      <c r="G40" s="60" t="s">
        <v>7</v>
      </c>
      <c r="H40" s="60" t="s">
        <v>9</v>
      </c>
      <c r="I40" s="84"/>
      <c r="J40" s="97"/>
      <c r="K40" s="98">
        <f t="shared" si="0"/>
        <v>0</v>
      </c>
    </row>
    <row r="41" spans="1:11">
      <c r="A41" s="126" t="s">
        <v>155</v>
      </c>
      <c r="B41" s="83"/>
      <c r="C41" s="114" t="s">
        <v>56</v>
      </c>
      <c r="D41" s="58" t="s">
        <v>181</v>
      </c>
      <c r="E41" s="58" t="s">
        <v>199</v>
      </c>
      <c r="F41" s="59" t="s">
        <v>210</v>
      </c>
      <c r="G41" s="60" t="s">
        <v>7</v>
      </c>
      <c r="H41" s="60" t="s">
        <v>27</v>
      </c>
      <c r="I41" s="84"/>
      <c r="J41" s="97"/>
      <c r="K41" s="98">
        <f t="shared" si="0"/>
        <v>0</v>
      </c>
    </row>
    <row r="42" spans="1:11">
      <c r="A42" s="126" t="s">
        <v>156</v>
      </c>
      <c r="B42" s="83"/>
      <c r="C42" s="114" t="s">
        <v>57</v>
      </c>
      <c r="D42" s="58" t="s">
        <v>180</v>
      </c>
      <c r="E42" s="58" t="s">
        <v>201</v>
      </c>
      <c r="F42" s="59" t="s">
        <v>210</v>
      </c>
      <c r="G42" s="60" t="s">
        <v>7</v>
      </c>
      <c r="H42" s="60">
        <v>5</v>
      </c>
      <c r="I42" s="84"/>
      <c r="J42" s="97"/>
      <c r="K42" s="98">
        <f t="shared" si="0"/>
        <v>0</v>
      </c>
    </row>
    <row r="43" spans="1:11">
      <c r="A43" s="126" t="s">
        <v>157</v>
      </c>
      <c r="B43" s="83"/>
      <c r="C43" s="114" t="s">
        <v>57</v>
      </c>
      <c r="D43" s="58" t="s">
        <v>78</v>
      </c>
      <c r="E43" s="58" t="s">
        <v>214</v>
      </c>
      <c r="F43" s="59" t="s">
        <v>210</v>
      </c>
      <c r="G43" s="60" t="s">
        <v>7</v>
      </c>
      <c r="H43" s="60" t="s">
        <v>9</v>
      </c>
      <c r="I43" s="84"/>
      <c r="J43" s="97"/>
      <c r="K43" s="98">
        <f t="shared" si="0"/>
        <v>0</v>
      </c>
    </row>
    <row r="44" spans="1:11">
      <c r="A44" s="126" t="s">
        <v>158</v>
      </c>
      <c r="B44" s="83"/>
      <c r="C44" s="114" t="s">
        <v>57</v>
      </c>
      <c r="D44" s="58" t="s">
        <v>181</v>
      </c>
      <c r="E44" s="58" t="s">
        <v>202</v>
      </c>
      <c r="F44" s="59" t="s">
        <v>210</v>
      </c>
      <c r="G44" s="60" t="s">
        <v>7</v>
      </c>
      <c r="H44" s="60" t="s">
        <v>38</v>
      </c>
      <c r="I44" s="84"/>
      <c r="J44" s="97"/>
      <c r="K44" s="98">
        <f t="shared" si="0"/>
        <v>0</v>
      </c>
    </row>
    <row r="45" spans="1:11">
      <c r="A45" s="126" t="s">
        <v>159</v>
      </c>
      <c r="B45" s="83"/>
      <c r="C45" s="114" t="s">
        <v>58</v>
      </c>
      <c r="D45" s="58" t="s">
        <v>65</v>
      </c>
      <c r="E45" s="58" t="s">
        <v>203</v>
      </c>
      <c r="F45" s="59" t="s">
        <v>210</v>
      </c>
      <c r="G45" s="60" t="s">
        <v>7</v>
      </c>
      <c r="H45" s="60" t="s">
        <v>11</v>
      </c>
      <c r="I45" s="84"/>
      <c r="J45" s="97"/>
      <c r="K45" s="98">
        <f t="shared" si="0"/>
        <v>0</v>
      </c>
    </row>
    <row r="46" spans="1:11">
      <c r="A46" s="126" t="s">
        <v>160</v>
      </c>
      <c r="B46" s="83"/>
      <c r="C46" s="114" t="s">
        <v>58</v>
      </c>
      <c r="D46" s="58" t="s">
        <v>180</v>
      </c>
      <c r="E46" s="58" t="s">
        <v>204</v>
      </c>
      <c r="F46" s="59" t="s">
        <v>210</v>
      </c>
      <c r="G46" s="60" t="s">
        <v>7</v>
      </c>
      <c r="H46" s="60">
        <v>5</v>
      </c>
      <c r="I46" s="84"/>
      <c r="J46" s="97"/>
      <c r="K46" s="98">
        <f t="shared" si="0"/>
        <v>0</v>
      </c>
    </row>
    <row r="47" spans="1:11">
      <c r="A47" s="126" t="s">
        <v>161</v>
      </c>
      <c r="B47" s="83"/>
      <c r="C47" s="114" t="s">
        <v>58</v>
      </c>
      <c r="D47" s="58" t="s">
        <v>78</v>
      </c>
      <c r="E47" s="58" t="s">
        <v>215</v>
      </c>
      <c r="F47" s="59" t="s">
        <v>210</v>
      </c>
      <c r="G47" s="60" t="s">
        <v>7</v>
      </c>
      <c r="H47" s="60" t="s">
        <v>9</v>
      </c>
      <c r="I47" s="84"/>
      <c r="J47" s="97"/>
      <c r="K47" s="98">
        <f t="shared" si="0"/>
        <v>0</v>
      </c>
    </row>
    <row r="48" spans="1:11">
      <c r="A48" s="126" t="s">
        <v>162</v>
      </c>
      <c r="B48" s="83"/>
      <c r="C48" s="114" t="s">
        <v>58</v>
      </c>
      <c r="D48" s="58" t="s">
        <v>181</v>
      </c>
      <c r="E48" s="58" t="s">
        <v>205</v>
      </c>
      <c r="F48" s="59" t="s">
        <v>210</v>
      </c>
      <c r="G48" s="60" t="s">
        <v>7</v>
      </c>
      <c r="H48" s="60" t="s">
        <v>27</v>
      </c>
      <c r="I48" s="84"/>
      <c r="J48" s="97"/>
      <c r="K48" s="98">
        <f t="shared" si="0"/>
        <v>0</v>
      </c>
    </row>
    <row r="49" spans="1:14" ht="26.4">
      <c r="A49" s="126" t="s">
        <v>163</v>
      </c>
      <c r="B49" s="83"/>
      <c r="C49" s="114" t="s">
        <v>59</v>
      </c>
      <c r="D49" s="58" t="s">
        <v>182</v>
      </c>
      <c r="E49" s="58" t="s">
        <v>76</v>
      </c>
      <c r="F49" s="59" t="s">
        <v>210</v>
      </c>
      <c r="G49" s="60" t="s">
        <v>7</v>
      </c>
      <c r="H49" s="60">
        <v>9</v>
      </c>
      <c r="I49" s="84"/>
      <c r="J49" s="97"/>
      <c r="K49" s="98">
        <f t="shared" si="0"/>
        <v>0</v>
      </c>
    </row>
    <row r="50" spans="1:14">
      <c r="A50" s="126" t="s">
        <v>459</v>
      </c>
      <c r="B50" s="83"/>
      <c r="C50" s="114" t="s">
        <v>223</v>
      </c>
      <c r="D50" s="58"/>
      <c r="E50" s="58"/>
      <c r="F50" s="59"/>
      <c r="G50" s="60" t="s">
        <v>7</v>
      </c>
      <c r="H50" s="60">
        <v>1</v>
      </c>
      <c r="I50" s="84"/>
      <c r="J50" s="97"/>
      <c r="K50" s="98">
        <f t="shared" si="0"/>
        <v>0</v>
      </c>
    </row>
    <row r="51" spans="1:14">
      <c r="A51" s="126"/>
      <c r="B51" s="83"/>
      <c r="C51" s="58"/>
      <c r="D51" s="58"/>
      <c r="E51" s="58"/>
      <c r="F51" s="59"/>
      <c r="G51" s="60"/>
      <c r="H51" s="60"/>
      <c r="I51" s="84"/>
      <c r="J51" s="97"/>
      <c r="K51" s="98"/>
    </row>
    <row r="52" spans="1:14">
      <c r="A52" s="125" t="s">
        <v>269</v>
      </c>
      <c r="B52" s="81"/>
      <c r="C52" s="56" t="s">
        <v>166</v>
      </c>
      <c r="D52" s="56" t="s">
        <v>167</v>
      </c>
      <c r="E52" s="56"/>
      <c r="F52" s="57"/>
      <c r="G52" s="81"/>
      <c r="H52" s="81"/>
      <c r="I52" s="82"/>
      <c r="J52" s="95">
        <f>SUM(K53:K83)</f>
        <v>0</v>
      </c>
      <c r="K52" s="96"/>
      <c r="N52" s="112"/>
    </row>
    <row r="53" spans="1:14" ht="132">
      <c r="A53" s="126" t="s">
        <v>268</v>
      </c>
      <c r="B53" s="83"/>
      <c r="C53" s="114" t="s">
        <v>354</v>
      </c>
      <c r="D53" s="59" t="s">
        <v>360</v>
      </c>
      <c r="E53" s="58"/>
      <c r="F53" s="59" t="s">
        <v>206</v>
      </c>
      <c r="G53" s="60" t="s">
        <v>7</v>
      </c>
      <c r="H53" s="60">
        <v>1</v>
      </c>
      <c r="I53" s="84"/>
      <c r="J53" s="97"/>
      <c r="K53" s="98">
        <f t="shared" ref="K53:K83" si="1">H53*J53</f>
        <v>0</v>
      </c>
    </row>
    <row r="54" spans="1:14">
      <c r="A54" s="126" t="s">
        <v>270</v>
      </c>
      <c r="B54" s="83"/>
      <c r="C54" s="58" t="s">
        <v>74</v>
      </c>
      <c r="D54" s="58" t="s">
        <v>169</v>
      </c>
      <c r="E54" s="58" t="s">
        <v>183</v>
      </c>
      <c r="F54" s="59" t="s">
        <v>207</v>
      </c>
      <c r="G54" s="60" t="s">
        <v>7</v>
      </c>
      <c r="H54" s="60" t="s">
        <v>9</v>
      </c>
      <c r="I54" s="84"/>
      <c r="J54" s="97"/>
      <c r="K54" s="98">
        <f t="shared" si="1"/>
        <v>0</v>
      </c>
    </row>
    <row r="55" spans="1:14" ht="26.4">
      <c r="A55" s="126" t="s">
        <v>271</v>
      </c>
      <c r="B55" s="83"/>
      <c r="C55" s="58" t="s">
        <v>131</v>
      </c>
      <c r="D55" s="58" t="s">
        <v>170</v>
      </c>
      <c r="E55" s="58" t="s">
        <v>184</v>
      </c>
      <c r="F55" s="59" t="s">
        <v>207</v>
      </c>
      <c r="G55" s="60" t="s">
        <v>7</v>
      </c>
      <c r="H55" s="60" t="s">
        <v>9</v>
      </c>
      <c r="I55" s="84"/>
      <c r="J55" s="97"/>
      <c r="K55" s="98">
        <f t="shared" si="1"/>
        <v>0</v>
      </c>
    </row>
    <row r="56" spans="1:14">
      <c r="A56" s="126" t="s">
        <v>272</v>
      </c>
      <c r="B56" s="83"/>
      <c r="C56" s="58" t="s">
        <v>132</v>
      </c>
      <c r="D56" s="58" t="s">
        <v>171</v>
      </c>
      <c r="E56" s="58" t="s">
        <v>185</v>
      </c>
      <c r="F56" s="59" t="s">
        <v>207</v>
      </c>
      <c r="G56" s="60" t="s">
        <v>7</v>
      </c>
      <c r="H56" s="60" t="s">
        <v>11</v>
      </c>
      <c r="I56" s="84"/>
      <c r="J56" s="97"/>
      <c r="K56" s="98">
        <f t="shared" si="1"/>
        <v>0</v>
      </c>
    </row>
    <row r="57" spans="1:14" ht="39.6">
      <c r="A57" s="126" t="s">
        <v>273</v>
      </c>
      <c r="B57" s="83"/>
      <c r="C57" s="58" t="s">
        <v>133</v>
      </c>
      <c r="D57" s="58" t="s">
        <v>171</v>
      </c>
      <c r="E57" s="58" t="s">
        <v>186</v>
      </c>
      <c r="F57" s="59" t="s">
        <v>207</v>
      </c>
      <c r="G57" s="60" t="s">
        <v>7</v>
      </c>
      <c r="H57" s="60" t="s">
        <v>9</v>
      </c>
      <c r="I57" s="84"/>
      <c r="J57" s="97"/>
      <c r="K57" s="98">
        <f t="shared" si="1"/>
        <v>0</v>
      </c>
    </row>
    <row r="58" spans="1:14" ht="26.4">
      <c r="A58" s="126" t="s">
        <v>274</v>
      </c>
      <c r="B58" s="83"/>
      <c r="C58" s="58" t="s">
        <v>134</v>
      </c>
      <c r="D58" s="58" t="s">
        <v>172</v>
      </c>
      <c r="E58" s="58" t="s">
        <v>187</v>
      </c>
      <c r="F58" s="59" t="s">
        <v>207</v>
      </c>
      <c r="G58" s="60" t="s">
        <v>7</v>
      </c>
      <c r="H58" s="60" t="s">
        <v>9</v>
      </c>
      <c r="I58" s="84"/>
      <c r="J58" s="97"/>
      <c r="K58" s="98">
        <f t="shared" si="1"/>
        <v>0</v>
      </c>
    </row>
    <row r="59" spans="1:14">
      <c r="A59" s="126" t="s">
        <v>275</v>
      </c>
      <c r="B59" s="83"/>
      <c r="C59" s="58" t="s">
        <v>135</v>
      </c>
      <c r="D59" s="58" t="s">
        <v>173</v>
      </c>
      <c r="E59" s="58" t="s">
        <v>188</v>
      </c>
      <c r="F59" s="59" t="s">
        <v>207</v>
      </c>
      <c r="G59" s="60" t="s">
        <v>7</v>
      </c>
      <c r="H59" s="60" t="s">
        <v>9</v>
      </c>
      <c r="I59" s="84"/>
      <c r="J59" s="97"/>
      <c r="K59" s="98">
        <f t="shared" si="1"/>
        <v>0</v>
      </c>
    </row>
    <row r="60" spans="1:14">
      <c r="A60" s="126" t="s">
        <v>276</v>
      </c>
      <c r="B60" s="83"/>
      <c r="C60" s="58" t="s">
        <v>136</v>
      </c>
      <c r="D60" s="58" t="s">
        <v>174</v>
      </c>
      <c r="E60" s="58" t="s">
        <v>189</v>
      </c>
      <c r="F60" s="59" t="s">
        <v>207</v>
      </c>
      <c r="G60" s="60" t="s">
        <v>7</v>
      </c>
      <c r="H60" s="60" t="s">
        <v>9</v>
      </c>
      <c r="I60" s="84"/>
      <c r="J60" s="97"/>
      <c r="K60" s="98">
        <f t="shared" si="1"/>
        <v>0</v>
      </c>
    </row>
    <row r="61" spans="1:14">
      <c r="A61" s="126" t="s">
        <v>277</v>
      </c>
      <c r="B61" s="83"/>
      <c r="C61" s="58" t="s">
        <v>137</v>
      </c>
      <c r="D61" s="58" t="s">
        <v>174</v>
      </c>
      <c r="E61" s="58" t="s">
        <v>190</v>
      </c>
      <c r="F61" s="59" t="s">
        <v>207</v>
      </c>
      <c r="G61" s="60" t="s">
        <v>7</v>
      </c>
      <c r="H61" s="60" t="s">
        <v>11</v>
      </c>
      <c r="I61" s="84"/>
      <c r="J61" s="97"/>
      <c r="K61" s="98">
        <f t="shared" si="1"/>
        <v>0</v>
      </c>
    </row>
    <row r="62" spans="1:14" ht="26.4">
      <c r="A62" s="126" t="s">
        <v>278</v>
      </c>
      <c r="B62" s="83"/>
      <c r="C62" s="58" t="s">
        <v>474</v>
      </c>
      <c r="D62" s="58" t="s">
        <v>475</v>
      </c>
      <c r="E62" s="58" t="s">
        <v>475</v>
      </c>
      <c r="F62" s="59" t="s">
        <v>476</v>
      </c>
      <c r="G62" s="60" t="s">
        <v>7</v>
      </c>
      <c r="H62" s="60">
        <v>2</v>
      </c>
      <c r="I62" s="84"/>
      <c r="J62" s="97"/>
      <c r="K62" s="98">
        <f t="shared" si="1"/>
        <v>0</v>
      </c>
    </row>
    <row r="63" spans="1:14" ht="26.4">
      <c r="A63" s="126" t="s">
        <v>279</v>
      </c>
      <c r="B63" s="83"/>
      <c r="C63" s="58" t="s">
        <v>365</v>
      </c>
      <c r="D63" s="58" t="s">
        <v>366</v>
      </c>
      <c r="E63" s="58" t="s">
        <v>367</v>
      </c>
      <c r="F63" s="59" t="s">
        <v>208</v>
      </c>
      <c r="G63" s="60" t="s">
        <v>7</v>
      </c>
      <c r="H63" s="60" t="s">
        <v>9</v>
      </c>
      <c r="I63" s="84"/>
      <c r="J63" s="97"/>
      <c r="K63" s="98">
        <f t="shared" si="1"/>
        <v>0</v>
      </c>
    </row>
    <row r="64" spans="1:14" ht="26.4">
      <c r="A64" s="126" t="s">
        <v>280</v>
      </c>
      <c r="B64" s="83"/>
      <c r="C64" s="58" t="s">
        <v>138</v>
      </c>
      <c r="D64" s="58" t="s">
        <v>175</v>
      </c>
      <c r="E64" s="58" t="s">
        <v>191</v>
      </c>
      <c r="F64" s="59" t="s">
        <v>208</v>
      </c>
      <c r="G64" s="60" t="s">
        <v>7</v>
      </c>
      <c r="H64" s="60" t="s">
        <v>38</v>
      </c>
      <c r="I64" s="84"/>
      <c r="J64" s="97"/>
      <c r="K64" s="98">
        <f t="shared" si="1"/>
        <v>0</v>
      </c>
    </row>
    <row r="65" spans="1:11" ht="26.4">
      <c r="A65" s="126" t="s">
        <v>281</v>
      </c>
      <c r="B65" s="83"/>
      <c r="C65" s="58" t="s">
        <v>357</v>
      </c>
      <c r="D65" s="58" t="s">
        <v>370</v>
      </c>
      <c r="E65" s="58" t="s">
        <v>358</v>
      </c>
      <c r="F65" s="59" t="s">
        <v>208</v>
      </c>
      <c r="G65" s="60" t="s">
        <v>7</v>
      </c>
      <c r="H65" s="60" t="s">
        <v>9</v>
      </c>
      <c r="I65" s="84"/>
      <c r="J65" s="97"/>
      <c r="K65" s="98">
        <f t="shared" si="1"/>
        <v>0</v>
      </c>
    </row>
    <row r="66" spans="1:11" ht="26.4">
      <c r="A66" s="126" t="s">
        <v>282</v>
      </c>
      <c r="B66" s="83"/>
      <c r="C66" s="58" t="s">
        <v>139</v>
      </c>
      <c r="D66" s="58" t="s">
        <v>176</v>
      </c>
      <c r="E66" s="58" t="s">
        <v>192</v>
      </c>
      <c r="F66" s="59" t="s">
        <v>209</v>
      </c>
      <c r="G66" s="60" t="s">
        <v>7</v>
      </c>
      <c r="H66" s="60" t="s">
        <v>11</v>
      </c>
      <c r="I66" s="84"/>
      <c r="J66" s="97"/>
      <c r="K66" s="98">
        <f t="shared" si="1"/>
        <v>0</v>
      </c>
    </row>
    <row r="67" spans="1:11">
      <c r="A67" s="126" t="s">
        <v>283</v>
      </c>
      <c r="B67" s="83"/>
      <c r="C67" s="58" t="s">
        <v>55</v>
      </c>
      <c r="D67" s="58" t="s">
        <v>64</v>
      </c>
      <c r="E67" s="58" t="s">
        <v>193</v>
      </c>
      <c r="F67" s="59" t="s">
        <v>209</v>
      </c>
      <c r="G67" s="60" t="s">
        <v>7</v>
      </c>
      <c r="H67" s="60" t="s">
        <v>27</v>
      </c>
      <c r="I67" s="84"/>
      <c r="J67" s="97"/>
      <c r="K67" s="98">
        <f>H67*J67</f>
        <v>0</v>
      </c>
    </row>
    <row r="68" spans="1:11">
      <c r="A68" s="126" t="s">
        <v>284</v>
      </c>
      <c r="B68" s="83"/>
      <c r="C68" s="58" t="s">
        <v>55</v>
      </c>
      <c r="D68" s="58" t="s">
        <v>355</v>
      </c>
      <c r="E68" s="58" t="s">
        <v>356</v>
      </c>
      <c r="F68" s="59" t="s">
        <v>209</v>
      </c>
      <c r="G68" s="60" t="s">
        <v>7</v>
      </c>
      <c r="H68" s="60" t="s">
        <v>9</v>
      </c>
      <c r="I68" s="84"/>
      <c r="J68" s="97"/>
      <c r="K68" s="98">
        <f t="shared" si="1"/>
        <v>0</v>
      </c>
    </row>
    <row r="69" spans="1:11">
      <c r="A69" s="126" t="s">
        <v>285</v>
      </c>
      <c r="B69" s="83"/>
      <c r="C69" s="58" t="s">
        <v>75</v>
      </c>
      <c r="D69" s="58" t="s">
        <v>177</v>
      </c>
      <c r="E69" s="58" t="s">
        <v>194</v>
      </c>
      <c r="F69" s="59" t="s">
        <v>209</v>
      </c>
      <c r="G69" s="60" t="s">
        <v>7</v>
      </c>
      <c r="H69" s="60" t="s">
        <v>27</v>
      </c>
      <c r="I69" s="84"/>
      <c r="J69" s="97"/>
      <c r="K69" s="98">
        <f t="shared" si="1"/>
        <v>0</v>
      </c>
    </row>
    <row r="70" spans="1:11">
      <c r="A70" s="126" t="s">
        <v>286</v>
      </c>
      <c r="B70" s="83"/>
      <c r="C70" s="58" t="s">
        <v>75</v>
      </c>
      <c r="D70" s="58" t="s">
        <v>77</v>
      </c>
      <c r="E70" s="58" t="s">
        <v>195</v>
      </c>
      <c r="F70" s="59" t="s">
        <v>209</v>
      </c>
      <c r="G70" s="60" t="s">
        <v>7</v>
      </c>
      <c r="H70" s="60" t="s">
        <v>27</v>
      </c>
      <c r="I70" s="84"/>
      <c r="J70" s="97"/>
      <c r="K70" s="98">
        <f t="shared" si="1"/>
        <v>0</v>
      </c>
    </row>
    <row r="71" spans="1:11">
      <c r="A71" s="126" t="s">
        <v>287</v>
      </c>
      <c r="B71" s="83"/>
      <c r="C71" s="58" t="s">
        <v>75</v>
      </c>
      <c r="D71" s="58" t="s">
        <v>361</v>
      </c>
      <c r="E71" s="58" t="s">
        <v>362</v>
      </c>
      <c r="F71" s="59" t="s">
        <v>209</v>
      </c>
      <c r="G71" s="60" t="s">
        <v>7</v>
      </c>
      <c r="H71" s="60" t="s">
        <v>11</v>
      </c>
      <c r="I71" s="84"/>
      <c r="J71" s="97"/>
      <c r="K71" s="98">
        <f t="shared" si="1"/>
        <v>0</v>
      </c>
    </row>
    <row r="72" spans="1:11" ht="26.4">
      <c r="A72" s="126" t="s">
        <v>288</v>
      </c>
      <c r="B72" s="83"/>
      <c r="C72" s="58" t="s">
        <v>140</v>
      </c>
      <c r="D72" s="58" t="s">
        <v>178</v>
      </c>
      <c r="E72" s="58" t="s">
        <v>196</v>
      </c>
      <c r="F72" s="59" t="s">
        <v>209</v>
      </c>
      <c r="G72" s="60" t="s">
        <v>7</v>
      </c>
      <c r="H72" s="60">
        <v>1</v>
      </c>
      <c r="I72" s="84"/>
      <c r="J72" s="97"/>
      <c r="K72" s="98">
        <f t="shared" si="1"/>
        <v>0</v>
      </c>
    </row>
    <row r="73" spans="1:11" ht="26.4">
      <c r="A73" s="126" t="s">
        <v>289</v>
      </c>
      <c r="B73" s="83"/>
      <c r="C73" s="58" t="s">
        <v>368</v>
      </c>
      <c r="D73" s="58" t="s">
        <v>179</v>
      </c>
      <c r="E73" s="58" t="s">
        <v>369</v>
      </c>
      <c r="F73" s="59" t="s">
        <v>209</v>
      </c>
      <c r="G73" s="60" t="s">
        <v>7</v>
      </c>
      <c r="H73" s="60" t="s">
        <v>9</v>
      </c>
      <c r="I73" s="84"/>
      <c r="J73" s="97"/>
      <c r="K73" s="98">
        <f t="shared" si="1"/>
        <v>0</v>
      </c>
    </row>
    <row r="74" spans="1:11" ht="39.6">
      <c r="A74" s="126" t="s">
        <v>290</v>
      </c>
      <c r="B74" s="83"/>
      <c r="C74" s="58" t="s">
        <v>141</v>
      </c>
      <c r="D74" s="58" t="s">
        <v>179</v>
      </c>
      <c r="E74" s="58" t="s">
        <v>197</v>
      </c>
      <c r="F74" s="59" t="s">
        <v>209</v>
      </c>
      <c r="G74" s="60" t="s">
        <v>7</v>
      </c>
      <c r="H74" s="60" t="s">
        <v>9</v>
      </c>
      <c r="I74" s="84"/>
      <c r="J74" s="97"/>
      <c r="K74" s="98">
        <f t="shared" si="1"/>
        <v>0</v>
      </c>
    </row>
    <row r="75" spans="1:11">
      <c r="A75" s="126" t="s">
        <v>291</v>
      </c>
      <c r="B75" s="83"/>
      <c r="C75" s="58" t="s">
        <v>56</v>
      </c>
      <c r="D75" s="58" t="s">
        <v>180</v>
      </c>
      <c r="E75" s="58" t="s">
        <v>198</v>
      </c>
      <c r="F75" s="59" t="s">
        <v>210</v>
      </c>
      <c r="G75" s="60" t="s">
        <v>7</v>
      </c>
      <c r="H75" s="60" t="s">
        <v>37</v>
      </c>
      <c r="I75" s="84"/>
      <c r="J75" s="97"/>
      <c r="K75" s="98">
        <f t="shared" si="1"/>
        <v>0</v>
      </c>
    </row>
    <row r="76" spans="1:11">
      <c r="A76" s="126" t="s">
        <v>292</v>
      </c>
      <c r="B76" s="83"/>
      <c r="C76" s="58" t="s">
        <v>56</v>
      </c>
      <c r="D76" s="58" t="s">
        <v>181</v>
      </c>
      <c r="E76" s="58" t="s">
        <v>199</v>
      </c>
      <c r="F76" s="59" t="s">
        <v>210</v>
      </c>
      <c r="G76" s="60" t="s">
        <v>7</v>
      </c>
      <c r="H76" s="60" t="s">
        <v>27</v>
      </c>
      <c r="I76" s="84"/>
      <c r="J76" s="97"/>
      <c r="K76" s="98">
        <f t="shared" si="1"/>
        <v>0</v>
      </c>
    </row>
    <row r="77" spans="1:11">
      <c r="A77" s="126" t="s">
        <v>293</v>
      </c>
      <c r="B77" s="83"/>
      <c r="C77" s="58" t="s">
        <v>57</v>
      </c>
      <c r="D77" s="58" t="s">
        <v>180</v>
      </c>
      <c r="E77" s="58" t="s">
        <v>201</v>
      </c>
      <c r="F77" s="59" t="s">
        <v>210</v>
      </c>
      <c r="G77" s="60" t="s">
        <v>7</v>
      </c>
      <c r="H77" s="60" t="s">
        <v>37</v>
      </c>
      <c r="I77" s="84"/>
      <c r="J77" s="97"/>
      <c r="K77" s="98">
        <f t="shared" si="1"/>
        <v>0</v>
      </c>
    </row>
    <row r="78" spans="1:11">
      <c r="A78" s="126" t="s">
        <v>294</v>
      </c>
      <c r="B78" s="83"/>
      <c r="C78" s="58" t="s">
        <v>57</v>
      </c>
      <c r="D78" s="58" t="s">
        <v>181</v>
      </c>
      <c r="E78" s="58" t="s">
        <v>202</v>
      </c>
      <c r="F78" s="59" t="s">
        <v>210</v>
      </c>
      <c r="G78" s="60" t="s">
        <v>7</v>
      </c>
      <c r="H78" s="60" t="s">
        <v>38</v>
      </c>
      <c r="I78" s="84"/>
      <c r="J78" s="97"/>
      <c r="K78" s="98">
        <f t="shared" si="1"/>
        <v>0</v>
      </c>
    </row>
    <row r="79" spans="1:11">
      <c r="A79" s="126" t="s">
        <v>295</v>
      </c>
      <c r="B79" s="83"/>
      <c r="C79" s="58" t="s">
        <v>58</v>
      </c>
      <c r="D79" s="58" t="s">
        <v>65</v>
      </c>
      <c r="E79" s="58" t="s">
        <v>203</v>
      </c>
      <c r="F79" s="59" t="s">
        <v>210</v>
      </c>
      <c r="G79" s="60" t="s">
        <v>7</v>
      </c>
      <c r="H79" s="60" t="s">
        <v>11</v>
      </c>
      <c r="I79" s="84"/>
      <c r="J79" s="97"/>
      <c r="K79" s="98">
        <f t="shared" si="1"/>
        <v>0</v>
      </c>
    </row>
    <row r="80" spans="1:11">
      <c r="A80" s="126" t="s">
        <v>296</v>
      </c>
      <c r="B80" s="83"/>
      <c r="C80" s="58" t="s">
        <v>58</v>
      </c>
      <c r="D80" s="58" t="s">
        <v>180</v>
      </c>
      <c r="E80" s="58" t="s">
        <v>204</v>
      </c>
      <c r="F80" s="59" t="s">
        <v>210</v>
      </c>
      <c r="G80" s="60" t="s">
        <v>7</v>
      </c>
      <c r="H80" s="60" t="s">
        <v>37</v>
      </c>
      <c r="I80" s="84"/>
      <c r="J80" s="97"/>
      <c r="K80" s="98">
        <f t="shared" si="1"/>
        <v>0</v>
      </c>
    </row>
    <row r="81" spans="1:14">
      <c r="A81" s="126" t="s">
        <v>297</v>
      </c>
      <c r="B81" s="83"/>
      <c r="C81" s="58" t="s">
        <v>58</v>
      </c>
      <c r="D81" s="58" t="s">
        <v>181</v>
      </c>
      <c r="E81" s="58" t="s">
        <v>205</v>
      </c>
      <c r="F81" s="59" t="s">
        <v>210</v>
      </c>
      <c r="G81" s="60" t="s">
        <v>7</v>
      </c>
      <c r="H81" s="60" t="s">
        <v>27</v>
      </c>
      <c r="I81" s="84"/>
      <c r="J81" s="97"/>
      <c r="K81" s="98">
        <f t="shared" si="1"/>
        <v>0</v>
      </c>
    </row>
    <row r="82" spans="1:14" ht="26.4">
      <c r="A82" s="126" t="s">
        <v>298</v>
      </c>
      <c r="B82" s="83"/>
      <c r="C82" s="58" t="s">
        <v>59</v>
      </c>
      <c r="D82" s="58" t="s">
        <v>182</v>
      </c>
      <c r="E82" s="58" t="s">
        <v>76</v>
      </c>
      <c r="F82" s="59" t="s">
        <v>210</v>
      </c>
      <c r="G82" s="60" t="s">
        <v>7</v>
      </c>
      <c r="H82" s="60" t="s">
        <v>67</v>
      </c>
      <c r="I82" s="84"/>
      <c r="J82" s="97"/>
      <c r="K82" s="98">
        <f t="shared" si="1"/>
        <v>0</v>
      </c>
    </row>
    <row r="83" spans="1:14">
      <c r="A83" s="126" t="s">
        <v>458</v>
      </c>
      <c r="B83" s="83"/>
      <c r="C83" s="58" t="s">
        <v>223</v>
      </c>
      <c r="D83" s="58"/>
      <c r="E83" s="58"/>
      <c r="F83" s="59"/>
      <c r="G83" s="60" t="s">
        <v>7</v>
      </c>
      <c r="H83" s="60">
        <v>1</v>
      </c>
      <c r="I83" s="84"/>
      <c r="J83" s="97"/>
      <c r="K83" s="98">
        <f t="shared" si="1"/>
        <v>0</v>
      </c>
    </row>
    <row r="84" spans="1:14">
      <c r="A84" s="126"/>
      <c r="B84" s="83"/>
      <c r="C84" s="58"/>
      <c r="D84" s="58"/>
      <c r="E84" s="58"/>
      <c r="F84" s="59"/>
      <c r="G84" s="60"/>
      <c r="H84" s="60"/>
      <c r="I84" s="84"/>
      <c r="J84" s="97"/>
      <c r="K84" s="98"/>
    </row>
    <row r="85" spans="1:14">
      <c r="A85" s="125" t="s">
        <v>299</v>
      </c>
      <c r="B85" s="81"/>
      <c r="C85" s="56" t="s">
        <v>216</v>
      </c>
      <c r="D85" s="56" t="s">
        <v>217</v>
      </c>
      <c r="E85" s="56"/>
      <c r="F85" s="57"/>
      <c r="G85" s="81"/>
      <c r="H85" s="81"/>
      <c r="I85" s="82"/>
      <c r="J85" s="95">
        <f>SUM(K86:K124)</f>
        <v>0</v>
      </c>
      <c r="K85" s="96"/>
      <c r="N85" s="112"/>
    </row>
    <row r="86" spans="1:14" ht="39.6">
      <c r="A86" s="126" t="s">
        <v>300</v>
      </c>
      <c r="B86" s="83"/>
      <c r="C86" s="58" t="s">
        <v>371</v>
      </c>
      <c r="D86" s="58" t="s">
        <v>385</v>
      </c>
      <c r="E86" s="58" t="s">
        <v>397</v>
      </c>
      <c r="F86" s="59" t="s">
        <v>221</v>
      </c>
      <c r="G86" s="60" t="s">
        <v>7</v>
      </c>
      <c r="H86" s="60" t="s">
        <v>9</v>
      </c>
      <c r="I86" s="84"/>
      <c r="J86" s="97"/>
      <c r="K86" s="98">
        <f t="shared" ref="K86:K124" si="2">H86*J86</f>
        <v>0</v>
      </c>
    </row>
    <row r="87" spans="1:14" ht="26.4">
      <c r="A87" s="126" t="s">
        <v>301</v>
      </c>
      <c r="B87" s="83"/>
      <c r="C87" s="58" t="s">
        <v>372</v>
      </c>
      <c r="D87" s="58" t="s">
        <v>386</v>
      </c>
      <c r="E87" s="58" t="s">
        <v>398</v>
      </c>
      <c r="F87" s="59" t="s">
        <v>415</v>
      </c>
      <c r="G87" s="60" t="s">
        <v>7</v>
      </c>
      <c r="H87" s="60" t="s">
        <v>9</v>
      </c>
      <c r="I87" s="84"/>
      <c r="J87" s="97"/>
      <c r="K87" s="98">
        <f t="shared" si="2"/>
        <v>0</v>
      </c>
    </row>
    <row r="88" spans="1:14" ht="26.4">
      <c r="A88" s="126" t="s">
        <v>302</v>
      </c>
      <c r="B88" s="83"/>
      <c r="C88" s="58" t="s">
        <v>373</v>
      </c>
      <c r="D88" s="58" t="s">
        <v>387</v>
      </c>
      <c r="E88" s="58" t="s">
        <v>399</v>
      </c>
      <c r="F88" s="59" t="s">
        <v>415</v>
      </c>
      <c r="G88" s="60" t="s">
        <v>7</v>
      </c>
      <c r="H88" s="60" t="s">
        <v>11</v>
      </c>
      <c r="I88" s="84"/>
      <c r="J88" s="97"/>
      <c r="K88" s="98">
        <f t="shared" si="2"/>
        <v>0</v>
      </c>
    </row>
    <row r="89" spans="1:14" ht="39.6">
      <c r="A89" s="126" t="s">
        <v>303</v>
      </c>
      <c r="B89" s="83"/>
      <c r="C89" s="58" t="s">
        <v>51</v>
      </c>
      <c r="D89" s="58" t="s">
        <v>60</v>
      </c>
      <c r="E89" s="58" t="s">
        <v>218</v>
      </c>
      <c r="F89" s="59" t="s">
        <v>222</v>
      </c>
      <c r="G89" s="60" t="s">
        <v>7</v>
      </c>
      <c r="H89" s="60" t="s">
        <v>9</v>
      </c>
      <c r="I89" s="84"/>
      <c r="J89" s="97"/>
      <c r="K89" s="98">
        <f t="shared" si="2"/>
        <v>0</v>
      </c>
    </row>
    <row r="90" spans="1:14" ht="39.6">
      <c r="A90" s="126" t="s">
        <v>304</v>
      </c>
      <c r="B90" s="83"/>
      <c r="C90" s="58" t="s">
        <v>52</v>
      </c>
      <c r="D90" s="58" t="s">
        <v>61</v>
      </c>
      <c r="E90" s="58" t="s">
        <v>219</v>
      </c>
      <c r="F90" s="59" t="s">
        <v>222</v>
      </c>
      <c r="G90" s="60" t="s">
        <v>7</v>
      </c>
      <c r="H90" s="60" t="s">
        <v>37</v>
      </c>
      <c r="I90" s="84"/>
      <c r="J90" s="97"/>
      <c r="K90" s="98">
        <f t="shared" si="2"/>
        <v>0</v>
      </c>
    </row>
    <row r="91" spans="1:14" ht="39.6">
      <c r="A91" s="126" t="s">
        <v>305</v>
      </c>
      <c r="B91" s="83"/>
      <c r="C91" s="58" t="s">
        <v>53</v>
      </c>
      <c r="D91" s="58" t="s">
        <v>62</v>
      </c>
      <c r="E91" s="58" t="s">
        <v>220</v>
      </c>
      <c r="F91" s="59" t="s">
        <v>222</v>
      </c>
      <c r="G91" s="60" t="s">
        <v>7</v>
      </c>
      <c r="H91" s="60" t="s">
        <v>37</v>
      </c>
      <c r="I91" s="84"/>
      <c r="J91" s="97"/>
      <c r="K91" s="98">
        <f t="shared" si="2"/>
        <v>0</v>
      </c>
    </row>
    <row r="92" spans="1:14" ht="26.4">
      <c r="A92" s="126" t="s">
        <v>306</v>
      </c>
      <c r="B92" s="83"/>
      <c r="C92" s="58" t="s">
        <v>54</v>
      </c>
      <c r="D92" s="58" t="s">
        <v>63</v>
      </c>
      <c r="E92" s="58" t="s">
        <v>63</v>
      </c>
      <c r="F92" s="59" t="s">
        <v>66</v>
      </c>
      <c r="G92" s="60" t="s">
        <v>7</v>
      </c>
      <c r="H92" s="60" t="s">
        <v>9</v>
      </c>
      <c r="I92" s="84"/>
      <c r="J92" s="97"/>
      <c r="K92" s="98">
        <f t="shared" si="2"/>
        <v>0</v>
      </c>
    </row>
    <row r="93" spans="1:14" ht="26.4">
      <c r="A93" s="126" t="s">
        <v>307</v>
      </c>
      <c r="B93" s="83"/>
      <c r="C93" s="58" t="s">
        <v>374</v>
      </c>
      <c r="D93" s="58" t="s">
        <v>388</v>
      </c>
      <c r="E93" s="58" t="s">
        <v>400</v>
      </c>
      <c r="F93" s="59" t="s">
        <v>416</v>
      </c>
      <c r="G93" s="60" t="s">
        <v>7</v>
      </c>
      <c r="H93" s="60" t="s">
        <v>9</v>
      </c>
      <c r="I93" s="84"/>
      <c r="J93" s="97"/>
      <c r="K93" s="98">
        <f t="shared" si="2"/>
        <v>0</v>
      </c>
    </row>
    <row r="94" spans="1:14" ht="26.4">
      <c r="A94" s="126" t="s">
        <v>308</v>
      </c>
      <c r="B94" s="83"/>
      <c r="C94" s="58" t="s">
        <v>138</v>
      </c>
      <c r="D94" s="58" t="s">
        <v>175</v>
      </c>
      <c r="E94" s="58" t="s">
        <v>191</v>
      </c>
      <c r="F94" s="59" t="s">
        <v>208</v>
      </c>
      <c r="G94" s="60" t="s">
        <v>7</v>
      </c>
      <c r="H94" s="60" t="s">
        <v>11</v>
      </c>
      <c r="I94" s="84"/>
      <c r="J94" s="97"/>
      <c r="K94" s="98">
        <f t="shared" si="2"/>
        <v>0</v>
      </c>
    </row>
    <row r="95" spans="1:14" ht="26.4">
      <c r="A95" s="126" t="s">
        <v>309</v>
      </c>
      <c r="B95" s="83"/>
      <c r="C95" s="58" t="s">
        <v>375</v>
      </c>
      <c r="D95" s="58" t="s">
        <v>389</v>
      </c>
      <c r="E95" s="58" t="s">
        <v>401</v>
      </c>
      <c r="F95" s="59" t="s">
        <v>417</v>
      </c>
      <c r="G95" s="60" t="s">
        <v>7</v>
      </c>
      <c r="H95" s="60" t="s">
        <v>11</v>
      </c>
      <c r="I95" s="84"/>
      <c r="J95" s="97"/>
      <c r="K95" s="98">
        <f t="shared" si="2"/>
        <v>0</v>
      </c>
    </row>
    <row r="96" spans="1:14" ht="26.4">
      <c r="A96" s="126" t="s">
        <v>310</v>
      </c>
      <c r="B96" s="83"/>
      <c r="C96" s="58" t="s">
        <v>376</v>
      </c>
      <c r="D96" s="58" t="s">
        <v>390</v>
      </c>
      <c r="E96" s="58" t="s">
        <v>402</v>
      </c>
      <c r="F96" s="59" t="s">
        <v>417</v>
      </c>
      <c r="G96" s="60" t="s">
        <v>7</v>
      </c>
      <c r="H96" s="60" t="s">
        <v>9</v>
      </c>
      <c r="I96" s="84"/>
      <c r="J96" s="97"/>
      <c r="K96" s="98">
        <f t="shared" si="2"/>
        <v>0</v>
      </c>
    </row>
    <row r="97" spans="1:11">
      <c r="A97" s="126" t="s">
        <v>311</v>
      </c>
      <c r="B97" s="83"/>
      <c r="C97" s="58" t="s">
        <v>377</v>
      </c>
      <c r="D97" s="58" t="s">
        <v>391</v>
      </c>
      <c r="E97" s="58" t="s">
        <v>403</v>
      </c>
      <c r="F97" s="59" t="s">
        <v>417</v>
      </c>
      <c r="G97" s="60" t="s">
        <v>7</v>
      </c>
      <c r="H97" s="60" t="s">
        <v>27</v>
      </c>
      <c r="I97" s="84"/>
      <c r="J97" s="97"/>
      <c r="K97" s="98">
        <f t="shared" si="2"/>
        <v>0</v>
      </c>
    </row>
    <row r="98" spans="1:11">
      <c r="A98" s="126" t="s">
        <v>312</v>
      </c>
      <c r="B98" s="83"/>
      <c r="C98" s="58" t="s">
        <v>378</v>
      </c>
      <c r="D98" s="58" t="s">
        <v>392</v>
      </c>
      <c r="E98" s="58" t="s">
        <v>404</v>
      </c>
      <c r="F98" s="59" t="s">
        <v>417</v>
      </c>
      <c r="G98" s="60" t="s">
        <v>7</v>
      </c>
      <c r="H98" s="60" t="s">
        <v>11</v>
      </c>
      <c r="I98" s="84"/>
      <c r="J98" s="97"/>
      <c r="K98" s="98">
        <f t="shared" si="2"/>
        <v>0</v>
      </c>
    </row>
    <row r="99" spans="1:11">
      <c r="A99" s="126" t="s">
        <v>313</v>
      </c>
      <c r="B99" s="83"/>
      <c r="C99" s="58" t="s">
        <v>379</v>
      </c>
      <c r="D99" s="58" t="s">
        <v>392</v>
      </c>
      <c r="E99" s="58" t="s">
        <v>405</v>
      </c>
      <c r="F99" s="59" t="s">
        <v>417</v>
      </c>
      <c r="G99" s="60" t="s">
        <v>7</v>
      </c>
      <c r="H99" s="60" t="s">
        <v>11</v>
      </c>
      <c r="I99" s="84"/>
      <c r="J99" s="97"/>
      <c r="K99" s="98">
        <f t="shared" si="2"/>
        <v>0</v>
      </c>
    </row>
    <row r="100" spans="1:11" ht="26.4">
      <c r="A100" s="126" t="s">
        <v>314</v>
      </c>
      <c r="B100" s="83"/>
      <c r="C100" s="58" t="s">
        <v>380</v>
      </c>
      <c r="D100" s="58" t="s">
        <v>392</v>
      </c>
      <c r="E100" s="58" t="s">
        <v>406</v>
      </c>
      <c r="F100" s="59" t="s">
        <v>417</v>
      </c>
      <c r="G100" s="60" t="s">
        <v>7</v>
      </c>
      <c r="H100" s="60" t="s">
        <v>11</v>
      </c>
      <c r="I100" s="84"/>
      <c r="J100" s="97"/>
      <c r="K100" s="98">
        <f t="shared" si="2"/>
        <v>0</v>
      </c>
    </row>
    <row r="101" spans="1:11">
      <c r="A101" s="126" t="s">
        <v>315</v>
      </c>
      <c r="B101" s="83"/>
      <c r="C101" s="58" t="s">
        <v>381</v>
      </c>
      <c r="D101" s="58" t="s">
        <v>393</v>
      </c>
      <c r="E101" s="58" t="s">
        <v>407</v>
      </c>
      <c r="F101" s="59" t="s">
        <v>417</v>
      </c>
      <c r="G101" s="60" t="s">
        <v>7</v>
      </c>
      <c r="H101" s="60" t="s">
        <v>9</v>
      </c>
      <c r="I101" s="84"/>
      <c r="J101" s="97"/>
      <c r="K101" s="98">
        <f t="shared" si="2"/>
        <v>0</v>
      </c>
    </row>
    <row r="102" spans="1:11">
      <c r="A102" s="126" t="s">
        <v>316</v>
      </c>
      <c r="B102" s="83"/>
      <c r="C102" s="58" t="s">
        <v>379</v>
      </c>
      <c r="D102" s="58" t="s">
        <v>393</v>
      </c>
      <c r="E102" s="58" t="s">
        <v>408</v>
      </c>
      <c r="F102" s="59" t="s">
        <v>417</v>
      </c>
      <c r="G102" s="60" t="s">
        <v>7</v>
      </c>
      <c r="H102" s="60" t="s">
        <v>9</v>
      </c>
      <c r="I102" s="84"/>
      <c r="J102" s="97"/>
      <c r="K102" s="98">
        <f t="shared" si="2"/>
        <v>0</v>
      </c>
    </row>
    <row r="103" spans="1:11" ht="26.4">
      <c r="A103" s="126" t="s">
        <v>317</v>
      </c>
      <c r="B103" s="83"/>
      <c r="C103" s="58" t="s">
        <v>380</v>
      </c>
      <c r="D103" s="58" t="s">
        <v>393</v>
      </c>
      <c r="E103" s="58" t="s">
        <v>409</v>
      </c>
      <c r="F103" s="59" t="s">
        <v>417</v>
      </c>
      <c r="G103" s="60" t="s">
        <v>7</v>
      </c>
      <c r="H103" s="60" t="s">
        <v>9</v>
      </c>
      <c r="I103" s="84"/>
      <c r="J103" s="97"/>
      <c r="K103" s="98">
        <f t="shared" si="2"/>
        <v>0</v>
      </c>
    </row>
    <row r="104" spans="1:11" ht="26.4">
      <c r="A104" s="126" t="s">
        <v>318</v>
      </c>
      <c r="B104" s="83"/>
      <c r="C104" s="58" t="s">
        <v>139</v>
      </c>
      <c r="D104" s="58" t="s">
        <v>176</v>
      </c>
      <c r="E104" s="58" t="s">
        <v>192</v>
      </c>
      <c r="F104" s="59" t="s">
        <v>209</v>
      </c>
      <c r="G104" s="60" t="s">
        <v>7</v>
      </c>
      <c r="H104" s="60" t="s">
        <v>9</v>
      </c>
      <c r="I104" s="84"/>
      <c r="J104" s="97"/>
      <c r="K104" s="98">
        <f t="shared" si="2"/>
        <v>0</v>
      </c>
    </row>
    <row r="105" spans="1:11">
      <c r="A105" s="126" t="s">
        <v>319</v>
      </c>
      <c r="B105" s="83"/>
      <c r="C105" s="58" t="s">
        <v>55</v>
      </c>
      <c r="D105" s="58" t="s">
        <v>64</v>
      </c>
      <c r="E105" s="58" t="s">
        <v>193</v>
      </c>
      <c r="F105" s="59" t="s">
        <v>209</v>
      </c>
      <c r="G105" s="60" t="s">
        <v>7</v>
      </c>
      <c r="H105" s="60" t="s">
        <v>11</v>
      </c>
      <c r="I105" s="84"/>
      <c r="J105" s="97"/>
      <c r="K105" s="98">
        <f t="shared" si="2"/>
        <v>0</v>
      </c>
    </row>
    <row r="106" spans="1:11">
      <c r="A106" s="126" t="s">
        <v>320</v>
      </c>
      <c r="B106" s="83"/>
      <c r="C106" s="58" t="s">
        <v>75</v>
      </c>
      <c r="D106" s="58" t="s">
        <v>394</v>
      </c>
      <c r="E106" s="58" t="s">
        <v>410</v>
      </c>
      <c r="F106" s="59" t="s">
        <v>209</v>
      </c>
      <c r="G106" s="60" t="s">
        <v>7</v>
      </c>
      <c r="H106" s="60" t="s">
        <v>9</v>
      </c>
      <c r="I106" s="84"/>
      <c r="J106" s="97"/>
      <c r="K106" s="98">
        <f t="shared" si="2"/>
        <v>0</v>
      </c>
    </row>
    <row r="107" spans="1:11">
      <c r="A107" s="126" t="s">
        <v>420</v>
      </c>
      <c r="B107" s="83"/>
      <c r="C107" s="58" t="s">
        <v>75</v>
      </c>
      <c r="D107" s="58" t="s">
        <v>177</v>
      </c>
      <c r="E107" s="58" t="s">
        <v>194</v>
      </c>
      <c r="F107" s="59" t="s">
        <v>209</v>
      </c>
      <c r="G107" s="60" t="s">
        <v>7</v>
      </c>
      <c r="H107" s="60" t="s">
        <v>11</v>
      </c>
      <c r="I107" s="84"/>
      <c r="J107" s="97"/>
      <c r="K107" s="98">
        <f t="shared" si="2"/>
        <v>0</v>
      </c>
    </row>
    <row r="108" spans="1:11">
      <c r="A108" s="126" t="s">
        <v>421</v>
      </c>
      <c r="B108" s="83"/>
      <c r="C108" s="58" t="s">
        <v>75</v>
      </c>
      <c r="D108" s="58" t="s">
        <v>77</v>
      </c>
      <c r="E108" s="58" t="s">
        <v>195</v>
      </c>
      <c r="F108" s="59" t="s">
        <v>209</v>
      </c>
      <c r="G108" s="60" t="s">
        <v>7</v>
      </c>
      <c r="H108" s="60" t="s">
        <v>27</v>
      </c>
      <c r="I108" s="84"/>
      <c r="J108" s="97"/>
      <c r="K108" s="98">
        <f t="shared" si="2"/>
        <v>0</v>
      </c>
    </row>
    <row r="109" spans="1:11" ht="26.4">
      <c r="A109" s="126" t="s">
        <v>422</v>
      </c>
      <c r="B109" s="83"/>
      <c r="C109" s="58" t="s">
        <v>382</v>
      </c>
      <c r="D109" s="58" t="s">
        <v>395</v>
      </c>
      <c r="E109" s="58" t="s">
        <v>411</v>
      </c>
      <c r="F109" s="59" t="s">
        <v>209</v>
      </c>
      <c r="G109" s="60" t="s">
        <v>7</v>
      </c>
      <c r="H109" s="60" t="s">
        <v>11</v>
      </c>
      <c r="I109" s="84"/>
      <c r="J109" s="97"/>
      <c r="K109" s="98">
        <f t="shared" si="2"/>
        <v>0</v>
      </c>
    </row>
    <row r="110" spans="1:11" ht="26.4">
      <c r="A110" s="126" t="s">
        <v>423</v>
      </c>
      <c r="B110" s="83"/>
      <c r="C110" s="58" t="s">
        <v>383</v>
      </c>
      <c r="D110" s="58" t="s">
        <v>395</v>
      </c>
      <c r="E110" s="58" t="s">
        <v>412</v>
      </c>
      <c r="F110" s="59" t="s">
        <v>209</v>
      </c>
      <c r="G110" s="60" t="s">
        <v>7</v>
      </c>
      <c r="H110" s="60" t="s">
        <v>11</v>
      </c>
      <c r="I110" s="84"/>
      <c r="J110" s="97"/>
      <c r="K110" s="98">
        <f t="shared" si="2"/>
        <v>0</v>
      </c>
    </row>
    <row r="111" spans="1:11" ht="26.4">
      <c r="A111" s="126" t="s">
        <v>424</v>
      </c>
      <c r="B111" s="83"/>
      <c r="C111" s="58" t="s">
        <v>384</v>
      </c>
      <c r="D111" s="58" t="s">
        <v>396</v>
      </c>
      <c r="E111" s="58" t="s">
        <v>413</v>
      </c>
      <c r="F111" s="59" t="s">
        <v>209</v>
      </c>
      <c r="G111" s="60" t="s">
        <v>7</v>
      </c>
      <c r="H111" s="60" t="s">
        <v>9</v>
      </c>
      <c r="I111" s="84"/>
      <c r="J111" s="97"/>
      <c r="K111" s="98">
        <f t="shared" si="2"/>
        <v>0</v>
      </c>
    </row>
    <row r="112" spans="1:11" ht="26.4">
      <c r="A112" s="126" t="s">
        <v>425</v>
      </c>
      <c r="B112" s="83"/>
      <c r="C112" s="58" t="s">
        <v>140</v>
      </c>
      <c r="D112" s="58" t="s">
        <v>178</v>
      </c>
      <c r="E112" s="58" t="s">
        <v>196</v>
      </c>
      <c r="F112" s="59" t="s">
        <v>209</v>
      </c>
      <c r="G112" s="60" t="s">
        <v>7</v>
      </c>
      <c r="H112" s="60" t="s">
        <v>9</v>
      </c>
      <c r="I112" s="84"/>
      <c r="J112" s="97"/>
      <c r="K112" s="98">
        <f t="shared" si="2"/>
        <v>0</v>
      </c>
    </row>
    <row r="113" spans="1:14" ht="39.6">
      <c r="A113" s="126" t="s">
        <v>426</v>
      </c>
      <c r="B113" s="83"/>
      <c r="C113" s="58" t="s">
        <v>141</v>
      </c>
      <c r="D113" s="58" t="s">
        <v>179</v>
      </c>
      <c r="E113" s="58" t="s">
        <v>197</v>
      </c>
      <c r="F113" s="59" t="s">
        <v>209</v>
      </c>
      <c r="G113" s="60" t="s">
        <v>7</v>
      </c>
      <c r="H113" s="60" t="s">
        <v>9</v>
      </c>
      <c r="I113" s="84"/>
      <c r="J113" s="97"/>
      <c r="K113" s="98">
        <f t="shared" si="2"/>
        <v>0</v>
      </c>
    </row>
    <row r="114" spans="1:14">
      <c r="A114" s="126" t="s">
        <v>427</v>
      </c>
      <c r="B114" s="83"/>
      <c r="C114" s="58" t="s">
        <v>56</v>
      </c>
      <c r="D114" s="58" t="s">
        <v>65</v>
      </c>
      <c r="E114" s="58" t="s">
        <v>414</v>
      </c>
      <c r="F114" s="59" t="s">
        <v>210</v>
      </c>
      <c r="G114" s="60" t="s">
        <v>7</v>
      </c>
      <c r="H114" s="60" t="s">
        <v>9</v>
      </c>
      <c r="I114" s="84"/>
      <c r="J114" s="97"/>
      <c r="K114" s="98">
        <f t="shared" si="2"/>
        <v>0</v>
      </c>
    </row>
    <row r="115" spans="1:14">
      <c r="A115" s="126" t="s">
        <v>428</v>
      </c>
      <c r="B115" s="83"/>
      <c r="C115" s="58" t="s">
        <v>56</v>
      </c>
      <c r="D115" s="58" t="s">
        <v>180</v>
      </c>
      <c r="E115" s="58" t="s">
        <v>198</v>
      </c>
      <c r="F115" s="59" t="s">
        <v>210</v>
      </c>
      <c r="G115" s="60" t="s">
        <v>7</v>
      </c>
      <c r="H115" s="60" t="s">
        <v>38</v>
      </c>
      <c r="I115" s="84"/>
      <c r="J115" s="97"/>
      <c r="K115" s="98">
        <f t="shared" si="2"/>
        <v>0</v>
      </c>
    </row>
    <row r="116" spans="1:14">
      <c r="A116" s="126" t="s">
        <v>429</v>
      </c>
      <c r="B116" s="83"/>
      <c r="C116" s="58" t="s">
        <v>56</v>
      </c>
      <c r="D116" s="58" t="s">
        <v>78</v>
      </c>
      <c r="E116" s="58" t="s">
        <v>213</v>
      </c>
      <c r="F116" s="59" t="s">
        <v>210</v>
      </c>
      <c r="G116" s="60" t="s">
        <v>7</v>
      </c>
      <c r="H116" s="60" t="s">
        <v>9</v>
      </c>
      <c r="I116" s="84"/>
      <c r="J116" s="97"/>
      <c r="K116" s="98">
        <f t="shared" si="2"/>
        <v>0</v>
      </c>
    </row>
    <row r="117" spans="1:14">
      <c r="A117" s="126" t="s">
        <v>430</v>
      </c>
      <c r="B117" s="83"/>
      <c r="C117" s="58" t="s">
        <v>57</v>
      </c>
      <c r="D117" s="58" t="s">
        <v>65</v>
      </c>
      <c r="E117" s="58" t="s">
        <v>200</v>
      </c>
      <c r="F117" s="59" t="s">
        <v>210</v>
      </c>
      <c r="G117" s="60" t="s">
        <v>7</v>
      </c>
      <c r="H117" s="60" t="s">
        <v>38</v>
      </c>
      <c r="I117" s="84"/>
      <c r="J117" s="97"/>
      <c r="K117" s="98">
        <f t="shared" si="2"/>
        <v>0</v>
      </c>
    </row>
    <row r="118" spans="1:14">
      <c r="A118" s="126" t="s">
        <v>431</v>
      </c>
      <c r="B118" s="83"/>
      <c r="C118" s="58" t="s">
        <v>57</v>
      </c>
      <c r="D118" s="58" t="s">
        <v>180</v>
      </c>
      <c r="E118" s="58" t="s">
        <v>201</v>
      </c>
      <c r="F118" s="59" t="s">
        <v>210</v>
      </c>
      <c r="G118" s="60" t="s">
        <v>7</v>
      </c>
      <c r="H118" s="60" t="s">
        <v>38</v>
      </c>
      <c r="I118" s="84"/>
      <c r="J118" s="97"/>
      <c r="K118" s="98">
        <f t="shared" si="2"/>
        <v>0</v>
      </c>
    </row>
    <row r="119" spans="1:14">
      <c r="A119" s="126" t="s">
        <v>432</v>
      </c>
      <c r="B119" s="83"/>
      <c r="C119" s="58" t="s">
        <v>57</v>
      </c>
      <c r="D119" s="58" t="s">
        <v>78</v>
      </c>
      <c r="E119" s="58" t="s">
        <v>214</v>
      </c>
      <c r="F119" s="59" t="s">
        <v>210</v>
      </c>
      <c r="G119" s="60" t="s">
        <v>7</v>
      </c>
      <c r="H119" s="60" t="s">
        <v>9</v>
      </c>
      <c r="I119" s="84"/>
      <c r="J119" s="97"/>
      <c r="K119" s="98">
        <f t="shared" si="2"/>
        <v>0</v>
      </c>
    </row>
    <row r="120" spans="1:14">
      <c r="A120" s="126" t="s">
        <v>433</v>
      </c>
      <c r="B120" s="83"/>
      <c r="C120" s="58" t="s">
        <v>58</v>
      </c>
      <c r="D120" s="58" t="s">
        <v>65</v>
      </c>
      <c r="E120" s="58" t="s">
        <v>203</v>
      </c>
      <c r="F120" s="59" t="s">
        <v>210</v>
      </c>
      <c r="G120" s="60" t="s">
        <v>7</v>
      </c>
      <c r="H120" s="60" t="s">
        <v>418</v>
      </c>
      <c r="I120" s="84"/>
      <c r="J120" s="97"/>
      <c r="K120" s="98">
        <f t="shared" si="2"/>
        <v>0</v>
      </c>
    </row>
    <row r="121" spans="1:14">
      <c r="A121" s="126" t="s">
        <v>434</v>
      </c>
      <c r="B121" s="83"/>
      <c r="C121" s="58" t="s">
        <v>58</v>
      </c>
      <c r="D121" s="58" t="s">
        <v>180</v>
      </c>
      <c r="E121" s="58" t="s">
        <v>204</v>
      </c>
      <c r="F121" s="59" t="s">
        <v>210</v>
      </c>
      <c r="G121" s="60" t="s">
        <v>7</v>
      </c>
      <c r="H121" s="60" t="s">
        <v>38</v>
      </c>
      <c r="I121" s="84"/>
      <c r="J121" s="97"/>
      <c r="K121" s="98">
        <f t="shared" si="2"/>
        <v>0</v>
      </c>
    </row>
    <row r="122" spans="1:14">
      <c r="A122" s="126" t="s">
        <v>435</v>
      </c>
      <c r="B122" s="83"/>
      <c r="C122" s="58" t="s">
        <v>58</v>
      </c>
      <c r="D122" s="58" t="s">
        <v>78</v>
      </c>
      <c r="E122" s="58" t="s">
        <v>215</v>
      </c>
      <c r="F122" s="59" t="s">
        <v>210</v>
      </c>
      <c r="G122" s="60" t="s">
        <v>7</v>
      </c>
      <c r="H122" s="60" t="s">
        <v>9</v>
      </c>
      <c r="I122" s="84"/>
      <c r="J122" s="97"/>
      <c r="K122" s="98">
        <f t="shared" si="2"/>
        <v>0</v>
      </c>
    </row>
    <row r="123" spans="1:14" ht="26.4">
      <c r="A123" s="126" t="s">
        <v>436</v>
      </c>
      <c r="B123" s="83"/>
      <c r="C123" s="58" t="s">
        <v>59</v>
      </c>
      <c r="D123" s="58" t="s">
        <v>182</v>
      </c>
      <c r="E123" s="58" t="s">
        <v>76</v>
      </c>
      <c r="F123" s="59" t="s">
        <v>210</v>
      </c>
      <c r="G123" s="60" t="s">
        <v>7</v>
      </c>
      <c r="H123" s="60" t="s">
        <v>419</v>
      </c>
      <c r="I123" s="84"/>
      <c r="J123" s="97"/>
      <c r="K123" s="98">
        <f t="shared" si="2"/>
        <v>0</v>
      </c>
    </row>
    <row r="124" spans="1:14">
      <c r="A124" s="126" t="s">
        <v>437</v>
      </c>
      <c r="B124" s="83"/>
      <c r="C124" s="58" t="s">
        <v>223</v>
      </c>
      <c r="D124" s="58"/>
      <c r="E124" s="58"/>
      <c r="F124" s="59"/>
      <c r="G124" s="60" t="s">
        <v>7</v>
      </c>
      <c r="H124" s="60">
        <v>1</v>
      </c>
      <c r="I124" s="84"/>
      <c r="J124" s="97"/>
      <c r="K124" s="98">
        <f t="shared" si="2"/>
        <v>0</v>
      </c>
    </row>
    <row r="125" spans="1:14">
      <c r="A125" s="126"/>
      <c r="B125" s="83"/>
      <c r="C125" s="58"/>
      <c r="D125" s="58"/>
      <c r="E125" s="58"/>
      <c r="F125" s="59"/>
      <c r="G125" s="60"/>
      <c r="H125" s="60"/>
      <c r="I125" s="84"/>
      <c r="J125" s="97"/>
      <c r="K125" s="98"/>
    </row>
    <row r="126" spans="1:14">
      <c r="A126" s="129" t="s">
        <v>467</v>
      </c>
      <c r="B126" s="81"/>
      <c r="C126" s="111" t="s">
        <v>82</v>
      </c>
      <c r="D126" s="111"/>
      <c r="E126" s="111"/>
      <c r="F126" s="57"/>
      <c r="G126" s="81" t="s">
        <v>118</v>
      </c>
      <c r="H126" s="81">
        <v>5</v>
      </c>
      <c r="I126" s="82"/>
      <c r="J126" s="99"/>
      <c r="K126" s="96">
        <f>(J12+J15+J52+J85)/100*H126</f>
        <v>0</v>
      </c>
      <c r="N126" s="112"/>
    </row>
    <row r="127" spans="1:14">
      <c r="A127" s="113"/>
      <c r="B127" s="83"/>
      <c r="C127" s="61"/>
      <c r="D127" s="59"/>
      <c r="E127" s="59"/>
      <c r="F127" s="59"/>
      <c r="G127" s="83"/>
      <c r="H127" s="83"/>
      <c r="I127" s="84"/>
      <c r="J127" s="97"/>
      <c r="K127" s="98"/>
    </row>
    <row r="128" spans="1:14">
      <c r="A128" s="124" t="s">
        <v>11</v>
      </c>
      <c r="B128" s="79"/>
      <c r="C128" s="54" t="s">
        <v>35</v>
      </c>
      <c r="D128" s="54" t="s">
        <v>114</v>
      </c>
      <c r="E128" s="54"/>
      <c r="F128" s="55"/>
      <c r="G128" s="79"/>
      <c r="H128" s="79"/>
      <c r="I128" s="80"/>
      <c r="J128" s="94"/>
      <c r="K128" s="110">
        <f>SUM(K130:K171)</f>
        <v>0</v>
      </c>
    </row>
    <row r="129" spans="1:14">
      <c r="A129" s="125" t="s">
        <v>44</v>
      </c>
      <c r="B129" s="81"/>
      <c r="C129" s="56" t="s">
        <v>79</v>
      </c>
      <c r="D129" s="56" t="s">
        <v>117</v>
      </c>
      <c r="E129" s="56"/>
      <c r="F129" s="57"/>
      <c r="G129" s="81"/>
      <c r="H129" s="81"/>
      <c r="I129" s="82"/>
      <c r="J129" s="95">
        <f>SUM(K130:K135)</f>
        <v>0</v>
      </c>
      <c r="K129" s="96"/>
      <c r="N129" s="112"/>
    </row>
    <row r="130" spans="1:14" ht="26.4">
      <c r="A130" s="113" t="s">
        <v>98</v>
      </c>
      <c r="B130" s="83"/>
      <c r="C130" s="58" t="s">
        <v>230</v>
      </c>
      <c r="D130" s="59" t="s">
        <v>235</v>
      </c>
      <c r="E130" s="59" t="s">
        <v>235</v>
      </c>
      <c r="F130" s="59"/>
      <c r="G130" s="60" t="s">
        <v>6</v>
      </c>
      <c r="H130" s="83">
        <v>24</v>
      </c>
      <c r="I130" s="84"/>
      <c r="J130" s="97"/>
      <c r="K130" s="98">
        <f t="shared" ref="K130:K135" si="3">H130*J130</f>
        <v>0</v>
      </c>
    </row>
    <row r="131" spans="1:14" ht="26.4">
      <c r="A131" s="113" t="s">
        <v>99</v>
      </c>
      <c r="B131" s="83"/>
      <c r="C131" s="58" t="s">
        <v>231</v>
      </c>
      <c r="D131" s="59" t="s">
        <v>236</v>
      </c>
      <c r="E131" s="59" t="s">
        <v>236</v>
      </c>
      <c r="F131" s="59"/>
      <c r="G131" s="60" t="s">
        <v>6</v>
      </c>
      <c r="H131" s="83">
        <v>33</v>
      </c>
      <c r="I131" s="84"/>
      <c r="J131" s="97"/>
      <c r="K131" s="98">
        <f t="shared" si="3"/>
        <v>0</v>
      </c>
    </row>
    <row r="132" spans="1:14">
      <c r="A132" s="113" t="s">
        <v>100</v>
      </c>
      <c r="B132" s="83"/>
      <c r="C132" s="58" t="s">
        <v>438</v>
      </c>
      <c r="D132" s="59" t="s">
        <v>439</v>
      </c>
      <c r="E132" s="59" t="s">
        <v>439</v>
      </c>
      <c r="F132" s="59"/>
      <c r="G132" s="60" t="s">
        <v>6</v>
      </c>
      <c r="H132" s="83">
        <v>22</v>
      </c>
      <c r="I132" s="84"/>
      <c r="J132" s="97"/>
      <c r="K132" s="98">
        <f t="shared" si="3"/>
        <v>0</v>
      </c>
    </row>
    <row r="133" spans="1:14">
      <c r="A133" s="113" t="s">
        <v>101</v>
      </c>
      <c r="B133" s="83"/>
      <c r="C133" s="58" t="s">
        <v>232</v>
      </c>
      <c r="D133" s="59" t="s">
        <v>237</v>
      </c>
      <c r="E133" s="59" t="s">
        <v>237</v>
      </c>
      <c r="F133" s="59"/>
      <c r="G133" s="60" t="s">
        <v>6</v>
      </c>
      <c r="H133" s="83">
        <v>75</v>
      </c>
      <c r="I133" s="84"/>
      <c r="J133" s="97"/>
      <c r="K133" s="98">
        <f t="shared" si="3"/>
        <v>0</v>
      </c>
    </row>
    <row r="134" spans="1:14">
      <c r="A134" s="130" t="s">
        <v>102</v>
      </c>
      <c r="B134" s="131"/>
      <c r="C134" s="132" t="s">
        <v>233</v>
      </c>
      <c r="D134" s="62" t="s">
        <v>460</v>
      </c>
      <c r="E134" s="62" t="s">
        <v>460</v>
      </c>
      <c r="F134" s="59"/>
      <c r="G134" s="133" t="s">
        <v>6</v>
      </c>
      <c r="H134" s="134">
        <v>90</v>
      </c>
      <c r="I134" s="135"/>
      <c r="J134" s="136"/>
      <c r="K134" s="137">
        <f t="shared" si="3"/>
        <v>0</v>
      </c>
    </row>
    <row r="135" spans="1:14">
      <c r="A135" s="113" t="s">
        <v>440</v>
      </c>
      <c r="B135" s="83"/>
      <c r="C135" s="58" t="s">
        <v>234</v>
      </c>
      <c r="D135" s="59" t="s">
        <v>238</v>
      </c>
      <c r="E135" s="59" t="s">
        <v>238</v>
      </c>
      <c r="F135" s="59"/>
      <c r="G135" s="60" t="s">
        <v>6</v>
      </c>
      <c r="H135" s="83">
        <v>33</v>
      </c>
      <c r="I135" s="84"/>
      <c r="J135" s="97"/>
      <c r="K135" s="98">
        <f t="shared" si="3"/>
        <v>0</v>
      </c>
    </row>
    <row r="136" spans="1:14">
      <c r="A136" s="113"/>
      <c r="B136" s="83"/>
      <c r="C136" s="61"/>
      <c r="D136" s="59"/>
      <c r="E136" s="59"/>
      <c r="F136" s="59"/>
      <c r="G136" s="83"/>
      <c r="H136" s="83"/>
      <c r="I136" s="84"/>
      <c r="J136" s="97"/>
      <c r="K136" s="98"/>
    </row>
    <row r="137" spans="1:14">
      <c r="A137" s="125" t="s">
        <v>45</v>
      </c>
      <c r="B137" s="81"/>
      <c r="C137" s="56" t="s">
        <v>224</v>
      </c>
      <c r="D137" s="56" t="s">
        <v>225</v>
      </c>
      <c r="E137" s="56"/>
      <c r="F137" s="57"/>
      <c r="G137" s="81"/>
      <c r="H137" s="81"/>
      <c r="I137" s="82"/>
      <c r="J137" s="95">
        <f>SUM(K138:K141)</f>
        <v>0</v>
      </c>
      <c r="K137" s="96"/>
      <c r="N137" s="112"/>
    </row>
    <row r="138" spans="1:14">
      <c r="A138" s="113" t="s">
        <v>103</v>
      </c>
      <c r="B138" s="83"/>
      <c r="C138" s="58" t="s">
        <v>75</v>
      </c>
      <c r="D138" s="59" t="s">
        <v>239</v>
      </c>
      <c r="E138" s="59" t="s">
        <v>240</v>
      </c>
      <c r="F138" s="59" t="s">
        <v>209</v>
      </c>
      <c r="G138" s="60" t="s">
        <v>7</v>
      </c>
      <c r="H138" s="83" t="s">
        <v>9</v>
      </c>
      <c r="I138" s="84"/>
      <c r="J138" s="97"/>
      <c r="K138" s="98">
        <f>H138*J138</f>
        <v>0</v>
      </c>
    </row>
    <row r="139" spans="1:14">
      <c r="A139" s="113" t="s">
        <v>104</v>
      </c>
      <c r="B139" s="83"/>
      <c r="C139" s="58" t="s">
        <v>56</v>
      </c>
      <c r="D139" s="59" t="s">
        <v>181</v>
      </c>
      <c r="E139" s="59" t="s">
        <v>199</v>
      </c>
      <c r="F139" s="59" t="s">
        <v>210</v>
      </c>
      <c r="G139" s="60" t="s">
        <v>7</v>
      </c>
      <c r="H139" s="83" t="s">
        <v>9</v>
      </c>
      <c r="I139" s="84"/>
      <c r="J139" s="97"/>
      <c r="K139" s="98">
        <f>H139*J139</f>
        <v>0</v>
      </c>
    </row>
    <row r="140" spans="1:14">
      <c r="A140" s="113" t="s">
        <v>105</v>
      </c>
      <c r="B140" s="83"/>
      <c r="C140" s="58" t="s">
        <v>58</v>
      </c>
      <c r="D140" s="59" t="s">
        <v>181</v>
      </c>
      <c r="E140" s="59" t="s">
        <v>205</v>
      </c>
      <c r="F140" s="59" t="s">
        <v>210</v>
      </c>
      <c r="G140" s="60" t="s">
        <v>7</v>
      </c>
      <c r="H140" s="83" t="s">
        <v>9</v>
      </c>
      <c r="I140" s="84"/>
      <c r="J140" s="97"/>
      <c r="K140" s="98">
        <f>H140*J140</f>
        <v>0</v>
      </c>
    </row>
    <row r="141" spans="1:14" ht="26.4">
      <c r="A141" s="113" t="s">
        <v>106</v>
      </c>
      <c r="B141" s="83"/>
      <c r="C141" s="58" t="s">
        <v>59</v>
      </c>
      <c r="D141" s="59" t="s">
        <v>182</v>
      </c>
      <c r="E141" s="59" t="s">
        <v>76</v>
      </c>
      <c r="F141" s="59" t="s">
        <v>210</v>
      </c>
      <c r="G141" s="60" t="s">
        <v>7</v>
      </c>
      <c r="H141" s="83" t="s">
        <v>9</v>
      </c>
      <c r="I141" s="84"/>
      <c r="J141" s="97"/>
      <c r="K141" s="98">
        <f>H141*J141</f>
        <v>0</v>
      </c>
    </row>
    <row r="142" spans="1:14">
      <c r="A142" s="113"/>
      <c r="B142" s="83"/>
      <c r="C142" s="58"/>
      <c r="D142" s="59"/>
      <c r="E142" s="59"/>
      <c r="F142" s="59"/>
      <c r="G142" s="83"/>
      <c r="H142" s="83"/>
      <c r="I142" s="84"/>
      <c r="J142" s="97"/>
      <c r="K142" s="98"/>
    </row>
    <row r="143" spans="1:14">
      <c r="A143" s="125" t="s">
        <v>46</v>
      </c>
      <c r="B143" s="81"/>
      <c r="C143" s="56" t="s">
        <v>226</v>
      </c>
      <c r="D143" s="56" t="s">
        <v>227</v>
      </c>
      <c r="E143" s="56"/>
      <c r="F143" s="57"/>
      <c r="G143" s="81"/>
      <c r="H143" s="81"/>
      <c r="I143" s="82"/>
      <c r="J143" s="95">
        <f>SUM(K144:K147)</f>
        <v>0</v>
      </c>
      <c r="K143" s="96"/>
      <c r="N143" s="112"/>
    </row>
    <row r="144" spans="1:14">
      <c r="A144" s="113" t="s">
        <v>107</v>
      </c>
      <c r="B144" s="83"/>
      <c r="C144" s="58" t="s">
        <v>75</v>
      </c>
      <c r="D144" s="59" t="s">
        <v>239</v>
      </c>
      <c r="E144" s="59" t="s">
        <v>240</v>
      </c>
      <c r="F144" s="59" t="s">
        <v>209</v>
      </c>
      <c r="G144" s="60" t="s">
        <v>7</v>
      </c>
      <c r="H144" s="83" t="s">
        <v>9</v>
      </c>
      <c r="I144" s="84"/>
      <c r="J144" s="97"/>
      <c r="K144" s="98">
        <f>H144*J144</f>
        <v>0</v>
      </c>
      <c r="N144" s="112"/>
    </row>
    <row r="145" spans="1:14">
      <c r="A145" s="113" t="s">
        <v>108</v>
      </c>
      <c r="B145" s="83"/>
      <c r="C145" s="58" t="s">
        <v>56</v>
      </c>
      <c r="D145" s="59" t="s">
        <v>181</v>
      </c>
      <c r="E145" s="59" t="s">
        <v>199</v>
      </c>
      <c r="F145" s="59" t="s">
        <v>210</v>
      </c>
      <c r="G145" s="60" t="s">
        <v>7</v>
      </c>
      <c r="H145" s="83" t="s">
        <v>9</v>
      </c>
      <c r="I145" s="84"/>
      <c r="J145" s="97"/>
      <c r="K145" s="98">
        <f>H145*J145</f>
        <v>0</v>
      </c>
    </row>
    <row r="146" spans="1:14">
      <c r="A146" s="113" t="s">
        <v>109</v>
      </c>
      <c r="B146" s="83"/>
      <c r="C146" s="58" t="s">
        <v>58</v>
      </c>
      <c r="D146" s="59" t="s">
        <v>181</v>
      </c>
      <c r="E146" s="59" t="s">
        <v>205</v>
      </c>
      <c r="F146" s="59" t="s">
        <v>210</v>
      </c>
      <c r="G146" s="60" t="s">
        <v>7</v>
      </c>
      <c r="H146" s="83" t="s">
        <v>9</v>
      </c>
      <c r="I146" s="84"/>
      <c r="J146" s="97"/>
      <c r="K146" s="98">
        <f>H146*J146</f>
        <v>0</v>
      </c>
    </row>
    <row r="147" spans="1:14" ht="26.4">
      <c r="A147" s="113" t="s">
        <v>110</v>
      </c>
      <c r="B147" s="83"/>
      <c r="C147" s="58" t="s">
        <v>59</v>
      </c>
      <c r="D147" s="59" t="s">
        <v>182</v>
      </c>
      <c r="E147" s="59" t="s">
        <v>76</v>
      </c>
      <c r="F147" s="59" t="s">
        <v>210</v>
      </c>
      <c r="G147" s="60" t="s">
        <v>7</v>
      </c>
      <c r="H147" s="83" t="s">
        <v>9</v>
      </c>
      <c r="I147" s="84"/>
      <c r="J147" s="97"/>
      <c r="K147" s="98">
        <f>H147*J147</f>
        <v>0</v>
      </c>
    </row>
    <row r="148" spans="1:14">
      <c r="A148" s="113"/>
      <c r="B148" s="83"/>
      <c r="C148" s="58"/>
      <c r="D148" s="59"/>
      <c r="E148" s="59"/>
      <c r="F148" s="59"/>
      <c r="G148" s="60"/>
      <c r="H148" s="83"/>
      <c r="I148" s="84"/>
      <c r="J148" s="97"/>
      <c r="K148" s="98"/>
    </row>
    <row r="149" spans="1:14">
      <c r="A149" s="125" t="s">
        <v>47</v>
      </c>
      <c r="B149" s="81"/>
      <c r="C149" s="56" t="s">
        <v>441</v>
      </c>
      <c r="D149" s="56" t="s">
        <v>442</v>
      </c>
      <c r="E149" s="56"/>
      <c r="F149" s="57"/>
      <c r="G149" s="81"/>
      <c r="H149" s="81"/>
      <c r="I149" s="82"/>
      <c r="J149" s="95">
        <f>SUM(K150:K153)</f>
        <v>0</v>
      </c>
      <c r="K149" s="96"/>
      <c r="N149" s="112"/>
    </row>
    <row r="150" spans="1:14">
      <c r="A150" s="113" t="s">
        <v>111</v>
      </c>
      <c r="B150" s="83"/>
      <c r="C150" s="58" t="s">
        <v>56</v>
      </c>
      <c r="D150" s="59" t="s">
        <v>180</v>
      </c>
      <c r="E150" s="59" t="s">
        <v>198</v>
      </c>
      <c r="F150" s="59" t="s">
        <v>210</v>
      </c>
      <c r="G150" s="60" t="s">
        <v>7</v>
      </c>
      <c r="H150" s="83" t="s">
        <v>9</v>
      </c>
      <c r="I150" s="84"/>
      <c r="J150" s="97"/>
      <c r="K150" s="98">
        <f>H150*J150</f>
        <v>0</v>
      </c>
      <c r="N150" s="112"/>
    </row>
    <row r="151" spans="1:14">
      <c r="A151" s="113" t="s">
        <v>443</v>
      </c>
      <c r="B151" s="83"/>
      <c r="C151" s="58" t="s">
        <v>57</v>
      </c>
      <c r="D151" s="59" t="s">
        <v>180</v>
      </c>
      <c r="E151" s="59" t="s">
        <v>201</v>
      </c>
      <c r="F151" s="59" t="s">
        <v>210</v>
      </c>
      <c r="G151" s="60" t="s">
        <v>7</v>
      </c>
      <c r="H151" s="83" t="s">
        <v>9</v>
      </c>
      <c r="I151" s="84"/>
      <c r="J151" s="97"/>
      <c r="K151" s="98">
        <f>H151*J151</f>
        <v>0</v>
      </c>
    </row>
    <row r="152" spans="1:14">
      <c r="A152" s="113" t="s">
        <v>444</v>
      </c>
      <c r="B152" s="83"/>
      <c r="C152" s="58" t="s">
        <v>58</v>
      </c>
      <c r="D152" s="59" t="s">
        <v>180</v>
      </c>
      <c r="E152" s="59" t="s">
        <v>204</v>
      </c>
      <c r="F152" s="59" t="s">
        <v>210</v>
      </c>
      <c r="G152" s="60" t="s">
        <v>7</v>
      </c>
      <c r="H152" s="83" t="s">
        <v>9</v>
      </c>
      <c r="I152" s="84"/>
      <c r="J152" s="97"/>
      <c r="K152" s="98">
        <f>H152*J152</f>
        <v>0</v>
      </c>
    </row>
    <row r="153" spans="1:14" ht="26.4">
      <c r="A153" s="113" t="s">
        <v>445</v>
      </c>
      <c r="B153" s="83"/>
      <c r="C153" s="58" t="s">
        <v>59</v>
      </c>
      <c r="D153" s="59" t="s">
        <v>182</v>
      </c>
      <c r="E153" s="59" t="s">
        <v>76</v>
      </c>
      <c r="F153" s="59" t="s">
        <v>210</v>
      </c>
      <c r="G153" s="60" t="s">
        <v>7</v>
      </c>
      <c r="H153" s="83" t="s">
        <v>9</v>
      </c>
      <c r="I153" s="84"/>
      <c r="J153" s="97"/>
      <c r="K153" s="98">
        <f>H153*J153</f>
        <v>0</v>
      </c>
    </row>
    <row r="154" spans="1:14">
      <c r="A154" s="113"/>
      <c r="B154" s="83"/>
      <c r="C154" s="58"/>
      <c r="D154" s="59"/>
      <c r="E154" s="59"/>
      <c r="F154" s="59"/>
      <c r="G154" s="60"/>
      <c r="H154" s="83"/>
      <c r="I154" s="84"/>
      <c r="J154" s="97"/>
      <c r="K154" s="98"/>
    </row>
    <row r="155" spans="1:14">
      <c r="A155" s="113"/>
      <c r="B155" s="83"/>
      <c r="C155" s="58"/>
      <c r="D155" s="59"/>
      <c r="E155" s="59"/>
      <c r="F155" s="59"/>
      <c r="G155" s="83"/>
      <c r="H155" s="83"/>
      <c r="I155" s="84"/>
      <c r="J155" s="97"/>
      <c r="K155" s="98">
        <f>H155*J155</f>
        <v>0</v>
      </c>
    </row>
    <row r="156" spans="1:14">
      <c r="A156" s="125" t="s">
        <v>321</v>
      </c>
      <c r="B156" s="81"/>
      <c r="C156" s="56" t="s">
        <v>228</v>
      </c>
      <c r="D156" s="56" t="s">
        <v>229</v>
      </c>
      <c r="E156" s="56"/>
      <c r="F156" s="57"/>
      <c r="G156" s="81"/>
      <c r="H156" s="81"/>
      <c r="I156" s="82"/>
      <c r="J156" s="95">
        <f>SUM(K157:K157)</f>
        <v>0</v>
      </c>
      <c r="K156" s="96"/>
      <c r="N156" s="112"/>
    </row>
    <row r="157" spans="1:14">
      <c r="A157" s="113" t="s">
        <v>322</v>
      </c>
      <c r="B157" s="83"/>
      <c r="C157" s="58" t="s">
        <v>241</v>
      </c>
      <c r="D157" s="59"/>
      <c r="E157" s="59"/>
      <c r="F157" s="59"/>
      <c r="G157" s="83" t="s">
        <v>7</v>
      </c>
      <c r="H157" s="83">
        <v>2</v>
      </c>
      <c r="I157" s="84"/>
      <c r="J157" s="97"/>
      <c r="K157" s="98">
        <f>H157*J157</f>
        <v>0</v>
      </c>
    </row>
    <row r="158" spans="1:14">
      <c r="A158" s="113"/>
      <c r="B158" s="83"/>
      <c r="C158" s="58"/>
      <c r="D158" s="59"/>
      <c r="E158" s="59"/>
      <c r="F158" s="59"/>
      <c r="G158" s="83"/>
      <c r="H158" s="83"/>
      <c r="I158" s="84"/>
      <c r="J158" s="97"/>
      <c r="K158" s="98"/>
    </row>
    <row r="159" spans="1:14">
      <c r="A159" s="125" t="s">
        <v>446</v>
      </c>
      <c r="B159" s="81"/>
      <c r="C159" s="56" t="s">
        <v>242</v>
      </c>
      <c r="D159" s="56" t="s">
        <v>243</v>
      </c>
      <c r="E159" s="56"/>
      <c r="F159" s="57"/>
      <c r="G159" s="81"/>
      <c r="H159" s="81"/>
      <c r="I159" s="82"/>
      <c r="J159" s="95">
        <f>SUM(K160:K169)</f>
        <v>0</v>
      </c>
      <c r="K159" s="96"/>
      <c r="N159" s="112"/>
    </row>
    <row r="160" spans="1:14" ht="26.4">
      <c r="A160" s="113" t="s">
        <v>447</v>
      </c>
      <c r="B160" s="83"/>
      <c r="C160" s="58" t="s">
        <v>244</v>
      </c>
      <c r="D160" s="59" t="s">
        <v>254</v>
      </c>
      <c r="E160" s="59" t="s">
        <v>259</v>
      </c>
      <c r="F160" s="59" t="s">
        <v>261</v>
      </c>
      <c r="G160" s="83" t="s">
        <v>6</v>
      </c>
      <c r="H160" s="83" t="s">
        <v>30</v>
      </c>
      <c r="I160" s="84"/>
      <c r="J160" s="97"/>
      <c r="K160" s="98">
        <f t="shared" ref="K160:K169" si="4">H160*J160</f>
        <v>0</v>
      </c>
    </row>
    <row r="161" spans="1:14" ht="26.4">
      <c r="A161" s="113" t="s">
        <v>448</v>
      </c>
      <c r="B161" s="83"/>
      <c r="C161" s="58" t="s">
        <v>245</v>
      </c>
      <c r="D161" s="59" t="s">
        <v>254</v>
      </c>
      <c r="E161" s="59" t="s">
        <v>260</v>
      </c>
      <c r="F161" s="59" t="s">
        <v>261</v>
      </c>
      <c r="G161" s="83" t="s">
        <v>6</v>
      </c>
      <c r="H161" s="83" t="s">
        <v>30</v>
      </c>
      <c r="I161" s="84"/>
      <c r="J161" s="97"/>
      <c r="K161" s="98">
        <f t="shared" si="4"/>
        <v>0</v>
      </c>
    </row>
    <row r="162" spans="1:14">
      <c r="A162" s="113" t="s">
        <v>449</v>
      </c>
      <c r="B162" s="83"/>
      <c r="C162" s="58" t="s">
        <v>246</v>
      </c>
      <c r="D162" s="59"/>
      <c r="E162" s="59" t="s">
        <v>66</v>
      </c>
      <c r="F162" s="59"/>
      <c r="G162" s="83" t="s">
        <v>40</v>
      </c>
      <c r="H162" s="83" t="s">
        <v>9</v>
      </c>
      <c r="I162" s="84"/>
      <c r="J162" s="97"/>
      <c r="K162" s="98">
        <f t="shared" si="4"/>
        <v>0</v>
      </c>
    </row>
    <row r="163" spans="1:14" ht="26.4">
      <c r="A163" s="113" t="s">
        <v>450</v>
      </c>
      <c r="B163" s="83"/>
      <c r="C163" s="58" t="s">
        <v>247</v>
      </c>
      <c r="D163" s="59" t="s">
        <v>255</v>
      </c>
      <c r="E163" s="59" t="s">
        <v>66</v>
      </c>
      <c r="F163" s="59"/>
      <c r="G163" s="83" t="s">
        <v>6</v>
      </c>
      <c r="H163" s="83" t="s">
        <v>28</v>
      </c>
      <c r="I163" s="84"/>
      <c r="J163" s="97"/>
      <c r="K163" s="98">
        <f t="shared" si="4"/>
        <v>0</v>
      </c>
    </row>
    <row r="164" spans="1:14" ht="26.4">
      <c r="A164" s="113" t="s">
        <v>451</v>
      </c>
      <c r="B164" s="83"/>
      <c r="C164" s="58" t="s">
        <v>248</v>
      </c>
      <c r="D164" s="59" t="s">
        <v>256</v>
      </c>
      <c r="E164" s="59" t="s">
        <v>66</v>
      </c>
      <c r="F164" s="59"/>
      <c r="G164" s="83" t="s">
        <v>6</v>
      </c>
      <c r="H164" s="83" t="s">
        <v>28</v>
      </c>
      <c r="I164" s="84"/>
      <c r="J164" s="97"/>
      <c r="K164" s="98">
        <f t="shared" si="4"/>
        <v>0</v>
      </c>
    </row>
    <row r="165" spans="1:14" ht="26.4">
      <c r="A165" s="113" t="s">
        <v>452</v>
      </c>
      <c r="B165" s="83"/>
      <c r="C165" s="58" t="s">
        <v>249</v>
      </c>
      <c r="D165" s="59" t="s">
        <v>257</v>
      </c>
      <c r="E165" s="59" t="s">
        <v>66</v>
      </c>
      <c r="F165" s="59"/>
      <c r="G165" s="83" t="s">
        <v>6</v>
      </c>
      <c r="H165" s="83" t="s">
        <v>262</v>
      </c>
      <c r="I165" s="84"/>
      <c r="J165" s="97"/>
      <c r="K165" s="98">
        <f t="shared" si="4"/>
        <v>0</v>
      </c>
    </row>
    <row r="166" spans="1:14" ht="39.6">
      <c r="A166" s="113" t="s">
        <v>453</v>
      </c>
      <c r="B166" s="83"/>
      <c r="C166" s="58" t="s">
        <v>250</v>
      </c>
      <c r="D166" s="59" t="s">
        <v>258</v>
      </c>
      <c r="E166" s="59" t="s">
        <v>258</v>
      </c>
      <c r="F166" s="59" t="s">
        <v>261</v>
      </c>
      <c r="G166" s="83" t="s">
        <v>6</v>
      </c>
      <c r="H166" s="83" t="s">
        <v>80</v>
      </c>
      <c r="I166" s="84"/>
      <c r="J166" s="97"/>
      <c r="K166" s="98">
        <f t="shared" si="4"/>
        <v>0</v>
      </c>
    </row>
    <row r="167" spans="1:14">
      <c r="A167" s="113" t="s">
        <v>454</v>
      </c>
      <c r="B167" s="83"/>
      <c r="C167" s="58" t="s">
        <v>251</v>
      </c>
      <c r="D167" s="59"/>
      <c r="E167" s="59"/>
      <c r="F167" s="59"/>
      <c r="G167" s="83" t="s">
        <v>6</v>
      </c>
      <c r="H167" s="83" t="s">
        <v>68</v>
      </c>
      <c r="I167" s="84"/>
      <c r="J167" s="97"/>
      <c r="K167" s="98">
        <f t="shared" si="4"/>
        <v>0</v>
      </c>
    </row>
    <row r="168" spans="1:14" ht="26.4">
      <c r="A168" s="113" t="s">
        <v>455</v>
      </c>
      <c r="B168" s="83"/>
      <c r="C168" s="58" t="s">
        <v>252</v>
      </c>
      <c r="D168" s="59"/>
      <c r="E168" s="59"/>
      <c r="F168" s="59"/>
      <c r="G168" s="83" t="s">
        <v>36</v>
      </c>
      <c r="H168" s="83" t="s">
        <v>262</v>
      </c>
      <c r="I168" s="84"/>
      <c r="J168" s="97"/>
      <c r="K168" s="98">
        <f t="shared" si="4"/>
        <v>0</v>
      </c>
    </row>
    <row r="169" spans="1:14" ht="26.4">
      <c r="A169" s="113" t="s">
        <v>456</v>
      </c>
      <c r="B169" s="83"/>
      <c r="C169" s="58" t="s">
        <v>253</v>
      </c>
      <c r="D169" s="59"/>
      <c r="E169" s="59"/>
      <c r="F169" s="59"/>
      <c r="G169" s="83" t="s">
        <v>73</v>
      </c>
      <c r="H169" s="83" t="s">
        <v>11</v>
      </c>
      <c r="I169" s="84"/>
      <c r="J169" s="97"/>
      <c r="K169" s="98">
        <f t="shared" si="4"/>
        <v>0</v>
      </c>
    </row>
    <row r="170" spans="1:14">
      <c r="A170" s="113"/>
      <c r="B170" s="83"/>
      <c r="C170" s="58"/>
      <c r="D170" s="59"/>
      <c r="E170" s="59"/>
      <c r="F170" s="59"/>
      <c r="G170" s="83"/>
      <c r="H170" s="83"/>
      <c r="I170" s="84"/>
      <c r="J170" s="97"/>
      <c r="K170" s="98"/>
    </row>
    <row r="171" spans="1:14">
      <c r="A171" s="129" t="s">
        <v>457</v>
      </c>
      <c r="B171" s="81"/>
      <c r="C171" s="111" t="s">
        <v>120</v>
      </c>
      <c r="D171" s="56"/>
      <c r="E171" s="56"/>
      <c r="F171" s="57"/>
      <c r="G171" s="81" t="s">
        <v>118</v>
      </c>
      <c r="H171" s="81">
        <v>5</v>
      </c>
      <c r="I171" s="82"/>
      <c r="J171" s="95"/>
      <c r="K171" s="96">
        <f>(J129+J137+J143+J156+J159)/100*H171</f>
        <v>0</v>
      </c>
      <c r="N171" s="112"/>
    </row>
    <row r="172" spans="1:14">
      <c r="A172" s="113"/>
      <c r="B172" s="83"/>
      <c r="C172" s="61"/>
      <c r="D172" s="59"/>
      <c r="E172" s="59"/>
      <c r="F172" s="59"/>
      <c r="G172" s="83"/>
      <c r="H172" s="83"/>
      <c r="I172" s="84"/>
      <c r="J172" s="97"/>
      <c r="K172" s="98"/>
    </row>
    <row r="173" spans="1:14">
      <c r="A173" s="124" t="s">
        <v>27</v>
      </c>
      <c r="B173" s="79"/>
      <c r="C173" s="54" t="s">
        <v>81</v>
      </c>
      <c r="D173" s="54" t="s">
        <v>115</v>
      </c>
      <c r="E173" s="54"/>
      <c r="F173" s="55"/>
      <c r="G173" s="79"/>
      <c r="H173" s="79"/>
      <c r="I173" s="80"/>
      <c r="J173" s="94"/>
      <c r="K173" s="110">
        <f>SUM(K174:K211)</f>
        <v>0</v>
      </c>
    </row>
    <row r="174" spans="1:14">
      <c r="A174" s="113" t="s">
        <v>323</v>
      </c>
      <c r="B174" s="83"/>
      <c r="C174" s="61" t="s">
        <v>164</v>
      </c>
      <c r="D174" s="59"/>
      <c r="E174" s="59"/>
      <c r="F174" s="59"/>
      <c r="G174" s="83" t="s">
        <v>7</v>
      </c>
      <c r="H174" s="83" t="s">
        <v>9</v>
      </c>
      <c r="I174" s="84"/>
      <c r="J174" s="97"/>
      <c r="K174" s="98">
        <f t="shared" ref="K174:K209" si="5">H174*J174</f>
        <v>0</v>
      </c>
    </row>
    <row r="175" spans="1:14">
      <c r="A175" s="113" t="s">
        <v>324</v>
      </c>
      <c r="B175" s="83"/>
      <c r="C175" s="61" t="s">
        <v>166</v>
      </c>
      <c r="D175" s="59"/>
      <c r="E175" s="59"/>
      <c r="F175" s="59"/>
      <c r="G175" s="83" t="s">
        <v>7</v>
      </c>
      <c r="H175" s="83" t="s">
        <v>9</v>
      </c>
      <c r="I175" s="84"/>
      <c r="J175" s="97"/>
      <c r="K175" s="98">
        <f t="shared" si="5"/>
        <v>0</v>
      </c>
    </row>
    <row r="176" spans="1:14">
      <c r="A176" s="113" t="s">
        <v>325</v>
      </c>
      <c r="B176" s="83"/>
      <c r="C176" s="61" t="s">
        <v>216</v>
      </c>
      <c r="D176" s="59"/>
      <c r="E176" s="59"/>
      <c r="F176" s="59"/>
      <c r="G176" s="83" t="s">
        <v>7</v>
      </c>
      <c r="H176" s="83">
        <v>1</v>
      </c>
      <c r="I176" s="84"/>
      <c r="J176" s="97"/>
      <c r="K176" s="98">
        <f t="shared" si="5"/>
        <v>0</v>
      </c>
    </row>
    <row r="177" spans="1:11" ht="26.4">
      <c r="A177" s="113" t="s">
        <v>326</v>
      </c>
      <c r="B177" s="83"/>
      <c r="C177" s="58" t="s">
        <v>230</v>
      </c>
      <c r="D177" s="59" t="s">
        <v>235</v>
      </c>
      <c r="E177" s="59" t="s">
        <v>235</v>
      </c>
      <c r="F177" s="59"/>
      <c r="G177" s="60" t="s">
        <v>6</v>
      </c>
      <c r="H177" s="83">
        <v>24</v>
      </c>
      <c r="I177" s="84"/>
      <c r="J177" s="97"/>
      <c r="K177" s="98">
        <f t="shared" si="5"/>
        <v>0</v>
      </c>
    </row>
    <row r="178" spans="1:11" ht="26.4">
      <c r="A178" s="113" t="s">
        <v>327</v>
      </c>
      <c r="B178" s="83"/>
      <c r="C178" s="58" t="s">
        <v>231</v>
      </c>
      <c r="D178" s="59" t="s">
        <v>236</v>
      </c>
      <c r="E178" s="59" t="s">
        <v>236</v>
      </c>
      <c r="F178" s="59"/>
      <c r="G178" s="60" t="s">
        <v>6</v>
      </c>
      <c r="H178" s="83">
        <v>33</v>
      </c>
      <c r="I178" s="84"/>
      <c r="J178" s="97"/>
      <c r="K178" s="98">
        <f t="shared" si="5"/>
        <v>0</v>
      </c>
    </row>
    <row r="179" spans="1:11">
      <c r="A179" s="113" t="s">
        <v>328</v>
      </c>
      <c r="B179" s="83"/>
      <c r="C179" s="58" t="s">
        <v>438</v>
      </c>
      <c r="D179" s="59" t="s">
        <v>439</v>
      </c>
      <c r="E179" s="59" t="s">
        <v>439</v>
      </c>
      <c r="F179" s="59"/>
      <c r="G179" s="60" t="s">
        <v>6</v>
      </c>
      <c r="H179" s="83">
        <v>22</v>
      </c>
      <c r="I179" s="84"/>
      <c r="J179" s="97"/>
      <c r="K179" s="98">
        <f t="shared" si="5"/>
        <v>0</v>
      </c>
    </row>
    <row r="180" spans="1:11">
      <c r="A180" s="113" t="s">
        <v>329</v>
      </c>
      <c r="B180" s="83"/>
      <c r="C180" s="58" t="s">
        <v>232</v>
      </c>
      <c r="D180" s="59" t="s">
        <v>237</v>
      </c>
      <c r="E180" s="59" t="s">
        <v>237</v>
      </c>
      <c r="F180" s="59"/>
      <c r="G180" s="60" t="s">
        <v>6</v>
      </c>
      <c r="H180" s="83">
        <v>75</v>
      </c>
      <c r="I180" s="84"/>
      <c r="J180" s="97"/>
      <c r="K180" s="98">
        <f t="shared" si="5"/>
        <v>0</v>
      </c>
    </row>
    <row r="181" spans="1:11">
      <c r="A181" s="130" t="s">
        <v>330</v>
      </c>
      <c r="B181" s="131"/>
      <c r="C181" s="132" t="s">
        <v>233</v>
      </c>
      <c r="D181" s="62" t="s">
        <v>460</v>
      </c>
      <c r="E181" s="62" t="s">
        <v>460</v>
      </c>
      <c r="F181" s="138"/>
      <c r="G181" s="139" t="s">
        <v>6</v>
      </c>
      <c r="H181" s="134">
        <v>90</v>
      </c>
      <c r="I181" s="140"/>
      <c r="J181" s="136"/>
      <c r="K181" s="141">
        <f t="shared" si="5"/>
        <v>0</v>
      </c>
    </row>
    <row r="182" spans="1:11">
      <c r="A182" s="113" t="s">
        <v>331</v>
      </c>
      <c r="B182" s="83"/>
      <c r="C182" s="58" t="s">
        <v>234</v>
      </c>
      <c r="D182" s="59" t="s">
        <v>238</v>
      </c>
      <c r="E182" s="59" t="s">
        <v>238</v>
      </c>
      <c r="F182" s="59"/>
      <c r="G182" s="60" t="s">
        <v>6</v>
      </c>
      <c r="H182" s="83">
        <v>33</v>
      </c>
      <c r="I182" s="84"/>
      <c r="J182" s="97"/>
      <c r="K182" s="98">
        <f t="shared" si="5"/>
        <v>0</v>
      </c>
    </row>
    <row r="183" spans="1:11">
      <c r="A183" s="113" t="s">
        <v>332</v>
      </c>
      <c r="B183" s="83"/>
      <c r="C183" s="58" t="s">
        <v>75</v>
      </c>
      <c r="D183" s="59" t="s">
        <v>239</v>
      </c>
      <c r="E183" s="59" t="s">
        <v>240</v>
      </c>
      <c r="F183" s="59" t="s">
        <v>209</v>
      </c>
      <c r="G183" s="60" t="s">
        <v>7</v>
      </c>
      <c r="H183" s="83" t="s">
        <v>9</v>
      </c>
      <c r="I183" s="84"/>
      <c r="J183" s="97"/>
      <c r="K183" s="98">
        <f t="shared" si="5"/>
        <v>0</v>
      </c>
    </row>
    <row r="184" spans="1:11">
      <c r="A184" s="113" t="s">
        <v>333</v>
      </c>
      <c r="B184" s="83"/>
      <c r="C184" s="58" t="s">
        <v>56</v>
      </c>
      <c r="D184" s="59" t="s">
        <v>181</v>
      </c>
      <c r="E184" s="59" t="s">
        <v>199</v>
      </c>
      <c r="F184" s="59" t="s">
        <v>210</v>
      </c>
      <c r="G184" s="60" t="s">
        <v>7</v>
      </c>
      <c r="H184" s="83" t="s">
        <v>9</v>
      </c>
      <c r="I184" s="84"/>
      <c r="J184" s="97"/>
      <c r="K184" s="98">
        <f t="shared" si="5"/>
        <v>0</v>
      </c>
    </row>
    <row r="185" spans="1:11">
      <c r="A185" s="113" t="s">
        <v>334</v>
      </c>
      <c r="B185" s="83"/>
      <c r="C185" s="58" t="s">
        <v>58</v>
      </c>
      <c r="D185" s="59" t="s">
        <v>181</v>
      </c>
      <c r="E185" s="59" t="s">
        <v>205</v>
      </c>
      <c r="F185" s="59" t="s">
        <v>210</v>
      </c>
      <c r="G185" s="60" t="s">
        <v>7</v>
      </c>
      <c r="H185" s="83" t="s">
        <v>9</v>
      </c>
      <c r="I185" s="84"/>
      <c r="J185" s="97"/>
      <c r="K185" s="98">
        <f t="shared" si="5"/>
        <v>0</v>
      </c>
    </row>
    <row r="186" spans="1:11" ht="26.4">
      <c r="A186" s="113" t="s">
        <v>335</v>
      </c>
      <c r="B186" s="83"/>
      <c r="C186" s="58" t="s">
        <v>59</v>
      </c>
      <c r="D186" s="59" t="s">
        <v>182</v>
      </c>
      <c r="E186" s="59" t="s">
        <v>76</v>
      </c>
      <c r="F186" s="59" t="s">
        <v>210</v>
      </c>
      <c r="G186" s="60" t="s">
        <v>7</v>
      </c>
      <c r="H186" s="83" t="s">
        <v>9</v>
      </c>
      <c r="I186" s="84"/>
      <c r="J186" s="97"/>
      <c r="K186" s="98">
        <f t="shared" si="5"/>
        <v>0</v>
      </c>
    </row>
    <row r="187" spans="1:11">
      <c r="A187" s="113" t="s">
        <v>336</v>
      </c>
      <c r="B187" s="83"/>
      <c r="C187" s="58" t="s">
        <v>75</v>
      </c>
      <c r="D187" s="59" t="s">
        <v>239</v>
      </c>
      <c r="E187" s="59" t="s">
        <v>240</v>
      </c>
      <c r="F187" s="59" t="s">
        <v>209</v>
      </c>
      <c r="G187" s="60" t="s">
        <v>7</v>
      </c>
      <c r="H187" s="83" t="s">
        <v>9</v>
      </c>
      <c r="I187" s="84"/>
      <c r="J187" s="97"/>
      <c r="K187" s="98">
        <f t="shared" si="5"/>
        <v>0</v>
      </c>
    </row>
    <row r="188" spans="1:11">
      <c r="A188" s="113" t="s">
        <v>337</v>
      </c>
      <c r="B188" s="83"/>
      <c r="C188" s="58" t="s">
        <v>56</v>
      </c>
      <c r="D188" s="59" t="s">
        <v>181</v>
      </c>
      <c r="E188" s="59" t="s">
        <v>199</v>
      </c>
      <c r="F188" s="59" t="s">
        <v>210</v>
      </c>
      <c r="G188" s="60" t="s">
        <v>7</v>
      </c>
      <c r="H188" s="83" t="s">
        <v>9</v>
      </c>
      <c r="I188" s="84"/>
      <c r="J188" s="97"/>
      <c r="K188" s="98">
        <f t="shared" si="5"/>
        <v>0</v>
      </c>
    </row>
    <row r="189" spans="1:11">
      <c r="A189" s="113" t="s">
        <v>338</v>
      </c>
      <c r="B189" s="83"/>
      <c r="C189" s="58" t="s">
        <v>58</v>
      </c>
      <c r="D189" s="59" t="s">
        <v>181</v>
      </c>
      <c r="E189" s="59" t="s">
        <v>205</v>
      </c>
      <c r="F189" s="59" t="s">
        <v>210</v>
      </c>
      <c r="G189" s="60" t="s">
        <v>7</v>
      </c>
      <c r="H189" s="83" t="s">
        <v>9</v>
      </c>
      <c r="I189" s="84"/>
      <c r="J189" s="97"/>
      <c r="K189" s="98">
        <f t="shared" si="5"/>
        <v>0</v>
      </c>
    </row>
    <row r="190" spans="1:11" ht="26.4">
      <c r="A190" s="113" t="s">
        <v>339</v>
      </c>
      <c r="B190" s="83"/>
      <c r="C190" s="58" t="s">
        <v>59</v>
      </c>
      <c r="D190" s="59" t="s">
        <v>182</v>
      </c>
      <c r="E190" s="59" t="s">
        <v>76</v>
      </c>
      <c r="F190" s="59" t="s">
        <v>210</v>
      </c>
      <c r="G190" s="60" t="s">
        <v>7</v>
      </c>
      <c r="H190" s="83" t="s">
        <v>9</v>
      </c>
      <c r="I190" s="84"/>
      <c r="J190" s="97"/>
      <c r="K190" s="98">
        <f t="shared" si="5"/>
        <v>0</v>
      </c>
    </row>
    <row r="191" spans="1:11">
      <c r="A191" s="113" t="s">
        <v>340</v>
      </c>
      <c r="B191" s="83"/>
      <c r="C191" s="58" t="s">
        <v>56</v>
      </c>
      <c r="D191" s="59" t="s">
        <v>180</v>
      </c>
      <c r="E191" s="59" t="s">
        <v>198</v>
      </c>
      <c r="F191" s="59" t="s">
        <v>210</v>
      </c>
      <c r="G191" s="60" t="s">
        <v>7</v>
      </c>
      <c r="H191" s="83" t="s">
        <v>9</v>
      </c>
      <c r="I191" s="84"/>
      <c r="J191" s="97"/>
      <c r="K191" s="98">
        <f t="shared" si="5"/>
        <v>0</v>
      </c>
    </row>
    <row r="192" spans="1:11">
      <c r="A192" s="113" t="s">
        <v>341</v>
      </c>
      <c r="B192" s="83"/>
      <c r="C192" s="58" t="s">
        <v>57</v>
      </c>
      <c r="D192" s="59" t="s">
        <v>180</v>
      </c>
      <c r="E192" s="59" t="s">
        <v>201</v>
      </c>
      <c r="F192" s="59" t="s">
        <v>210</v>
      </c>
      <c r="G192" s="60" t="s">
        <v>7</v>
      </c>
      <c r="H192" s="83" t="s">
        <v>9</v>
      </c>
      <c r="I192" s="84"/>
      <c r="J192" s="97"/>
      <c r="K192" s="98">
        <f t="shared" si="5"/>
        <v>0</v>
      </c>
    </row>
    <row r="193" spans="1:11">
      <c r="A193" s="113" t="s">
        <v>342</v>
      </c>
      <c r="B193" s="83"/>
      <c r="C193" s="58" t="s">
        <v>58</v>
      </c>
      <c r="D193" s="59" t="s">
        <v>180</v>
      </c>
      <c r="E193" s="59" t="s">
        <v>204</v>
      </c>
      <c r="F193" s="59" t="s">
        <v>210</v>
      </c>
      <c r="G193" s="60" t="s">
        <v>7</v>
      </c>
      <c r="H193" s="83" t="s">
        <v>9</v>
      </c>
      <c r="I193" s="84"/>
      <c r="J193" s="97"/>
      <c r="K193" s="98">
        <f t="shared" si="5"/>
        <v>0</v>
      </c>
    </row>
    <row r="194" spans="1:11" ht="26.4">
      <c r="A194" s="113" t="s">
        <v>343</v>
      </c>
      <c r="B194" s="83"/>
      <c r="C194" s="58" t="s">
        <v>59</v>
      </c>
      <c r="D194" s="59" t="s">
        <v>182</v>
      </c>
      <c r="E194" s="59" t="s">
        <v>76</v>
      </c>
      <c r="F194" s="59" t="s">
        <v>210</v>
      </c>
      <c r="G194" s="60" t="s">
        <v>7</v>
      </c>
      <c r="H194" s="83" t="s">
        <v>9</v>
      </c>
      <c r="I194" s="84"/>
      <c r="J194" s="97"/>
      <c r="K194" s="98">
        <f t="shared" si="5"/>
        <v>0</v>
      </c>
    </row>
    <row r="195" spans="1:11">
      <c r="A195" s="113" t="s">
        <v>344</v>
      </c>
      <c r="B195" s="83"/>
      <c r="C195" s="58" t="s">
        <v>241</v>
      </c>
      <c r="D195" s="59"/>
      <c r="E195" s="59"/>
      <c r="F195" s="59"/>
      <c r="G195" s="83" t="s">
        <v>7</v>
      </c>
      <c r="H195" s="83">
        <v>2</v>
      </c>
      <c r="I195" s="84"/>
      <c r="J195" s="97"/>
      <c r="K195" s="98">
        <f t="shared" si="5"/>
        <v>0</v>
      </c>
    </row>
    <row r="196" spans="1:11" ht="26.4">
      <c r="A196" s="113" t="s">
        <v>345</v>
      </c>
      <c r="B196" s="83"/>
      <c r="C196" s="58" t="s">
        <v>244</v>
      </c>
      <c r="D196" s="59" t="s">
        <v>254</v>
      </c>
      <c r="E196" s="59" t="s">
        <v>259</v>
      </c>
      <c r="F196" s="59" t="s">
        <v>261</v>
      </c>
      <c r="G196" s="83" t="s">
        <v>6</v>
      </c>
      <c r="H196" s="83" t="s">
        <v>30</v>
      </c>
      <c r="I196" s="84"/>
      <c r="J196" s="97"/>
      <c r="K196" s="98">
        <f t="shared" si="5"/>
        <v>0</v>
      </c>
    </row>
    <row r="197" spans="1:11" ht="26.4">
      <c r="A197" s="113" t="s">
        <v>346</v>
      </c>
      <c r="B197" s="83"/>
      <c r="C197" s="58" t="s">
        <v>245</v>
      </c>
      <c r="D197" s="59" t="s">
        <v>254</v>
      </c>
      <c r="E197" s="59" t="s">
        <v>260</v>
      </c>
      <c r="F197" s="59" t="s">
        <v>261</v>
      </c>
      <c r="G197" s="83" t="s">
        <v>6</v>
      </c>
      <c r="H197" s="83" t="s">
        <v>30</v>
      </c>
      <c r="I197" s="84"/>
      <c r="J197" s="97"/>
      <c r="K197" s="98">
        <f t="shared" si="5"/>
        <v>0</v>
      </c>
    </row>
    <row r="198" spans="1:11">
      <c r="A198" s="113" t="s">
        <v>347</v>
      </c>
      <c r="B198" s="83"/>
      <c r="C198" s="58" t="s">
        <v>246</v>
      </c>
      <c r="D198" s="59"/>
      <c r="E198" s="59" t="s">
        <v>66</v>
      </c>
      <c r="F198" s="59"/>
      <c r="G198" s="83" t="s">
        <v>40</v>
      </c>
      <c r="H198" s="83" t="s">
        <v>9</v>
      </c>
      <c r="I198" s="84"/>
      <c r="J198" s="97"/>
      <c r="K198" s="98">
        <f t="shared" si="5"/>
        <v>0</v>
      </c>
    </row>
    <row r="199" spans="1:11" ht="26.4">
      <c r="A199" s="113" t="s">
        <v>348</v>
      </c>
      <c r="B199" s="83"/>
      <c r="C199" s="58" t="s">
        <v>247</v>
      </c>
      <c r="D199" s="59" t="s">
        <v>255</v>
      </c>
      <c r="E199" s="59" t="s">
        <v>66</v>
      </c>
      <c r="F199" s="59"/>
      <c r="G199" s="83" t="s">
        <v>6</v>
      </c>
      <c r="H199" s="83" t="s">
        <v>28</v>
      </c>
      <c r="I199" s="84"/>
      <c r="J199" s="97"/>
      <c r="K199" s="98">
        <f t="shared" si="5"/>
        <v>0</v>
      </c>
    </row>
    <row r="200" spans="1:11" ht="26.4">
      <c r="A200" s="113" t="s">
        <v>349</v>
      </c>
      <c r="B200" s="83"/>
      <c r="C200" s="58" t="s">
        <v>248</v>
      </c>
      <c r="D200" s="59" t="s">
        <v>256</v>
      </c>
      <c r="E200" s="59" t="s">
        <v>66</v>
      </c>
      <c r="F200" s="59"/>
      <c r="G200" s="83" t="s">
        <v>6</v>
      </c>
      <c r="H200" s="83" t="s">
        <v>28</v>
      </c>
      <c r="I200" s="84"/>
      <c r="J200" s="97"/>
      <c r="K200" s="98">
        <f t="shared" si="5"/>
        <v>0</v>
      </c>
    </row>
    <row r="201" spans="1:11" ht="26.4">
      <c r="A201" s="113" t="s">
        <v>350</v>
      </c>
      <c r="B201" s="83"/>
      <c r="C201" s="58" t="s">
        <v>249</v>
      </c>
      <c r="D201" s="59" t="s">
        <v>257</v>
      </c>
      <c r="E201" s="59" t="s">
        <v>66</v>
      </c>
      <c r="F201" s="59"/>
      <c r="G201" s="83" t="s">
        <v>6</v>
      </c>
      <c r="H201" s="83" t="s">
        <v>262</v>
      </c>
      <c r="I201" s="84"/>
      <c r="J201" s="97"/>
      <c r="K201" s="98">
        <f t="shared" si="5"/>
        <v>0</v>
      </c>
    </row>
    <row r="202" spans="1:11" ht="39.6">
      <c r="A202" s="113" t="s">
        <v>351</v>
      </c>
      <c r="B202" s="83"/>
      <c r="C202" s="58" t="s">
        <v>250</v>
      </c>
      <c r="D202" s="59" t="s">
        <v>258</v>
      </c>
      <c r="E202" s="59" t="s">
        <v>258</v>
      </c>
      <c r="F202" s="59" t="s">
        <v>261</v>
      </c>
      <c r="G202" s="83" t="s">
        <v>6</v>
      </c>
      <c r="H202" s="83" t="s">
        <v>80</v>
      </c>
      <c r="I202" s="84"/>
      <c r="J202" s="97"/>
      <c r="K202" s="98">
        <f t="shared" si="5"/>
        <v>0</v>
      </c>
    </row>
    <row r="203" spans="1:11">
      <c r="A203" s="113" t="s">
        <v>352</v>
      </c>
      <c r="B203" s="83"/>
      <c r="C203" s="58" t="s">
        <v>251</v>
      </c>
      <c r="D203" s="59"/>
      <c r="E203" s="59"/>
      <c r="F203" s="59"/>
      <c r="G203" s="83" t="s">
        <v>6</v>
      </c>
      <c r="H203" s="83" t="s">
        <v>68</v>
      </c>
      <c r="I203" s="84"/>
      <c r="J203" s="97"/>
      <c r="K203" s="98">
        <f t="shared" si="5"/>
        <v>0</v>
      </c>
    </row>
    <row r="204" spans="1:11" ht="26.4">
      <c r="A204" s="113" t="s">
        <v>353</v>
      </c>
      <c r="B204" s="83"/>
      <c r="C204" s="58" t="s">
        <v>252</v>
      </c>
      <c r="D204" s="59"/>
      <c r="E204" s="59"/>
      <c r="F204" s="59"/>
      <c r="G204" s="83" t="s">
        <v>36</v>
      </c>
      <c r="H204" s="83" t="s">
        <v>262</v>
      </c>
      <c r="I204" s="84"/>
      <c r="J204" s="97"/>
      <c r="K204" s="98">
        <f t="shared" si="5"/>
        <v>0</v>
      </c>
    </row>
    <row r="205" spans="1:11" ht="26.4">
      <c r="A205" s="113" t="s">
        <v>461</v>
      </c>
      <c r="B205" s="83"/>
      <c r="C205" s="58" t="s">
        <v>253</v>
      </c>
      <c r="D205" s="59"/>
      <c r="E205" s="59"/>
      <c r="F205" s="59"/>
      <c r="G205" s="83" t="s">
        <v>73</v>
      </c>
      <c r="H205" s="83" t="s">
        <v>11</v>
      </c>
      <c r="I205" s="84"/>
      <c r="J205" s="97"/>
      <c r="K205" s="98">
        <f t="shared" si="5"/>
        <v>0</v>
      </c>
    </row>
    <row r="206" spans="1:11">
      <c r="A206" s="113" t="s">
        <v>462</v>
      </c>
      <c r="B206" s="83"/>
      <c r="C206" s="61" t="s">
        <v>263</v>
      </c>
      <c r="D206" s="59" t="s">
        <v>266</v>
      </c>
      <c r="E206" s="59"/>
      <c r="F206" s="59"/>
      <c r="G206" s="83" t="s">
        <v>7</v>
      </c>
      <c r="H206" s="83">
        <v>20</v>
      </c>
      <c r="I206" s="84"/>
      <c r="J206" s="97"/>
      <c r="K206" s="98">
        <f t="shared" si="5"/>
        <v>0</v>
      </c>
    </row>
    <row r="207" spans="1:11">
      <c r="A207" s="113" t="s">
        <v>463</v>
      </c>
      <c r="B207" s="83"/>
      <c r="C207" s="61" t="s">
        <v>263</v>
      </c>
      <c r="D207" s="59" t="s">
        <v>264</v>
      </c>
      <c r="E207" s="59"/>
      <c r="F207" s="59"/>
      <c r="G207" s="83" t="s">
        <v>7</v>
      </c>
      <c r="H207" s="83">
        <v>32</v>
      </c>
      <c r="I207" s="84"/>
      <c r="J207" s="97"/>
      <c r="K207" s="98">
        <f t="shared" si="5"/>
        <v>0</v>
      </c>
    </row>
    <row r="208" spans="1:11">
      <c r="A208" s="113" t="s">
        <v>464</v>
      </c>
      <c r="B208" s="83"/>
      <c r="C208" s="61" t="s">
        <v>263</v>
      </c>
      <c r="D208" s="59" t="s">
        <v>265</v>
      </c>
      <c r="E208" s="59"/>
      <c r="F208" s="59"/>
      <c r="G208" s="83" t="s">
        <v>7</v>
      </c>
      <c r="H208" s="83">
        <v>50</v>
      </c>
      <c r="I208" s="84"/>
      <c r="J208" s="97"/>
      <c r="K208" s="98">
        <f t="shared" si="5"/>
        <v>0</v>
      </c>
    </row>
    <row r="209" spans="1:14">
      <c r="A209" s="113" t="s">
        <v>465</v>
      </c>
      <c r="B209" s="83"/>
      <c r="C209" s="58" t="s">
        <v>83</v>
      </c>
      <c r="D209" s="59"/>
      <c r="E209" s="59"/>
      <c r="F209" s="83"/>
      <c r="G209" s="83" t="s">
        <v>72</v>
      </c>
      <c r="H209" s="83">
        <v>50</v>
      </c>
      <c r="I209" s="84"/>
      <c r="J209" s="97"/>
      <c r="K209" s="98">
        <f t="shared" si="5"/>
        <v>0</v>
      </c>
    </row>
    <row r="210" spans="1:14">
      <c r="A210" s="113"/>
      <c r="B210" s="83"/>
      <c r="C210" s="58"/>
      <c r="D210" s="59"/>
      <c r="E210" s="59"/>
      <c r="F210" s="83"/>
      <c r="G210" s="83"/>
      <c r="H210" s="83"/>
      <c r="I210" s="84"/>
      <c r="J210" s="97"/>
      <c r="K210" s="98"/>
    </row>
    <row r="211" spans="1:14">
      <c r="A211" s="129" t="s">
        <v>466</v>
      </c>
      <c r="B211" s="81"/>
      <c r="C211" s="111" t="s">
        <v>121</v>
      </c>
      <c r="D211" s="111"/>
      <c r="E211" s="111"/>
      <c r="F211" s="57"/>
      <c r="G211" s="81" t="s">
        <v>118</v>
      </c>
      <c r="H211" s="81">
        <v>8</v>
      </c>
      <c r="I211" s="82"/>
      <c r="J211" s="99"/>
      <c r="K211" s="96">
        <f>SUM(K174:K209)/100*H211</f>
        <v>0</v>
      </c>
      <c r="N211" s="112"/>
    </row>
    <row r="212" spans="1:14">
      <c r="A212" s="127"/>
      <c r="B212" s="83"/>
      <c r="C212" s="62"/>
      <c r="D212" s="59"/>
      <c r="E212" s="59"/>
      <c r="F212" s="83"/>
      <c r="G212" s="83"/>
      <c r="H212" s="83"/>
      <c r="I212" s="84"/>
      <c r="J212" s="97"/>
      <c r="K212" s="98"/>
    </row>
    <row r="213" spans="1:14">
      <c r="A213" s="124" t="s">
        <v>38</v>
      </c>
      <c r="B213" s="79"/>
      <c r="C213" s="54" t="s">
        <v>119</v>
      </c>
      <c r="D213" s="54" t="s">
        <v>116</v>
      </c>
      <c r="E213" s="54"/>
      <c r="F213" s="55"/>
      <c r="G213" s="79"/>
      <c r="H213" s="79"/>
      <c r="I213" s="80"/>
      <c r="J213" s="94"/>
      <c r="K213" s="110">
        <f>SUM(K214:K217)</f>
        <v>0</v>
      </c>
      <c r="N213" s="112"/>
    </row>
    <row r="214" spans="1:14">
      <c r="A214" s="113" t="s">
        <v>70</v>
      </c>
      <c r="B214" s="83"/>
      <c r="C214" s="61" t="s">
        <v>69</v>
      </c>
      <c r="D214" s="59"/>
      <c r="E214" s="59"/>
      <c r="F214" s="83"/>
      <c r="G214" s="83" t="s">
        <v>7</v>
      </c>
      <c r="H214" s="83" t="s">
        <v>9</v>
      </c>
      <c r="I214" s="84"/>
      <c r="J214" s="97"/>
      <c r="K214" s="98">
        <f>H214*J214</f>
        <v>0</v>
      </c>
    </row>
    <row r="215" spans="1:14">
      <c r="A215" s="113" t="s">
        <v>71</v>
      </c>
      <c r="B215" s="83"/>
      <c r="C215" s="61" t="s">
        <v>267</v>
      </c>
      <c r="D215" s="59"/>
      <c r="E215" s="59"/>
      <c r="F215" s="83"/>
      <c r="G215" s="83" t="s">
        <v>40</v>
      </c>
      <c r="H215" s="83">
        <v>2</v>
      </c>
      <c r="I215" s="84"/>
      <c r="J215" s="97"/>
      <c r="K215" s="98">
        <f>H215*J215</f>
        <v>0</v>
      </c>
    </row>
    <row r="216" spans="1:14">
      <c r="A216" s="113"/>
      <c r="B216" s="83"/>
      <c r="C216" s="61"/>
      <c r="D216" s="59"/>
      <c r="E216" s="59"/>
      <c r="F216" s="83"/>
      <c r="G216" s="83"/>
      <c r="H216" s="83"/>
      <c r="I216" s="84"/>
      <c r="J216" s="97"/>
      <c r="K216" s="98"/>
    </row>
    <row r="217" spans="1:14">
      <c r="A217" s="113"/>
      <c r="B217" s="83"/>
      <c r="C217" s="61"/>
      <c r="D217" s="59"/>
      <c r="E217" s="59"/>
      <c r="F217" s="83"/>
      <c r="G217" s="83"/>
      <c r="H217" s="83"/>
      <c r="I217" s="84"/>
      <c r="J217" s="97"/>
      <c r="K217" s="98"/>
    </row>
    <row r="218" spans="1:14">
      <c r="A218" s="113"/>
      <c r="B218" s="83"/>
      <c r="C218" s="61"/>
      <c r="D218" s="59"/>
      <c r="E218" s="59"/>
      <c r="F218" s="59"/>
      <c r="G218" s="83"/>
      <c r="H218" s="83"/>
      <c r="I218" s="84"/>
      <c r="J218" s="97"/>
      <c r="K218" s="98"/>
    </row>
    <row r="219" spans="1:14" ht="17.25" customHeight="1">
      <c r="A219" s="122"/>
      <c r="B219" s="105"/>
      <c r="C219" s="106"/>
      <c r="D219" s="106"/>
      <c r="E219" s="106"/>
      <c r="F219" s="106"/>
      <c r="G219" s="105"/>
      <c r="H219" s="105"/>
      <c r="I219" s="107"/>
      <c r="J219" s="108"/>
      <c r="K219" s="109"/>
    </row>
  </sheetData>
  <mergeCells count="2">
    <mergeCell ref="A1:J1"/>
    <mergeCell ref="I5:J5"/>
  </mergeCells>
  <phoneticPr fontId="0" type="noConversion"/>
  <pageMargins left="0.70866141732283472" right="0.70866141732283472" top="0.59055118110236227" bottom="0.59055118110236227" header="0.31496062992125984" footer="0.31496062992125984"/>
  <pageSetup paperSize="9" scale="65" fitToHeight="6" orientation="landscape" r:id="rId1"/>
  <headerFooter>
    <oddFooter>&amp;L&amp;8&amp;F/&amp;D&amp;R&amp;P/&amp;N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 strana </vt:lpstr>
      <vt:lpstr>Var-5hod</vt:lpstr>
      <vt:lpstr>'tit strana '!Oblast_tisku</vt:lpstr>
      <vt:lpstr>'Var-5hod'!Oblast_tisku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Beneš Zdeněk</cp:lastModifiedBy>
  <cp:lastPrinted>2019-08-27T08:40:13Z</cp:lastPrinted>
  <dcterms:created xsi:type="dcterms:W3CDTF">2011-11-21T08:20:53Z</dcterms:created>
  <dcterms:modified xsi:type="dcterms:W3CDTF">2020-03-12T09:22:32Z</dcterms:modified>
</cp:coreProperties>
</file>