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45" yWindow="1410" windowWidth="19440" windowHeight="11850" activeTab="0"/>
  </bookViews>
  <sheets>
    <sheet name="KALKULACE - čištění VH děl" sheetId="2" r:id="rId1"/>
    <sheet name="KALKULACE - jednotkové ceny" sheetId="4" r:id="rId2"/>
    <sheet name="Specifikace režimu nádrže " sheetId="3" r:id="rId3"/>
  </sheets>
  <definedNames>
    <definedName name="_xlnm._FilterDatabase" localSheetId="0" hidden="1">'KALKULACE - čištění VH děl'!$A$3:$Q$83</definedName>
  </definedNames>
  <calcPr calcId="145621"/>
</workbook>
</file>

<file path=xl/comments1.xml><?xml version="1.0" encoding="utf-8"?>
<comments xmlns="http://schemas.openxmlformats.org/spreadsheetml/2006/main">
  <authors>
    <author>Peřka Josef</author>
    <author>Hudcová Renata</author>
  </authors>
  <commentList>
    <comment ref="Q36" authorId="0">
      <text>
        <r>
          <rPr>
            <sz val="9"/>
            <rFont val="Tahoma"/>
            <family val="2"/>
          </rPr>
          <t>Jímka slouží jako zachycovač pev. kalů z mycí plochy, projektovaná v době provozu skladu s vlastní autodopravou. Nyní minimálně zatěžovaná kontaminovanou vodou a kaly. Odtok přepadem do ČOV.</t>
        </r>
      </text>
    </comment>
    <comment ref="K66" authorId="1">
      <text>
        <r>
          <rPr>
            <sz val="9"/>
            <rFont val="Tahoma"/>
            <family val="2"/>
          </rPr>
          <t>Režim čištění 2 a 3 roky tak, aby po 5 letech mohla být provedena defektoskopie</t>
        </r>
      </text>
    </comment>
  </commentList>
</comments>
</file>

<file path=xl/sharedStrings.xml><?xml version="1.0" encoding="utf-8"?>
<sst xmlns="http://schemas.openxmlformats.org/spreadsheetml/2006/main" count="787" uniqueCount="243">
  <si>
    <t>Třemošná</t>
  </si>
  <si>
    <t>Střelice</t>
  </si>
  <si>
    <t>Loukov</t>
  </si>
  <si>
    <t>Cerekvice</t>
  </si>
  <si>
    <t>Smyslov</t>
  </si>
  <si>
    <t>Bělčice</t>
  </si>
  <si>
    <t>Hájek</t>
  </si>
  <si>
    <t>Včelná</t>
  </si>
  <si>
    <t>Klobouky</t>
  </si>
  <si>
    <t>Mstětice</t>
  </si>
  <si>
    <t>Sedlnice</t>
  </si>
  <si>
    <t>sklad</t>
  </si>
  <si>
    <t>rok výstavby</t>
  </si>
  <si>
    <t>Šlapanov</t>
  </si>
  <si>
    <t>režim nádrže</t>
  </si>
  <si>
    <t>mimo provoz</t>
  </si>
  <si>
    <t>LOKALIZACE</t>
  </si>
  <si>
    <t>úkapy</t>
  </si>
  <si>
    <t>ocelová, valcová,ležatá,zasypaná</t>
  </si>
  <si>
    <t>kal.pole č.5</t>
  </si>
  <si>
    <t>kal.pole č.6</t>
  </si>
  <si>
    <t>obdélníková,betonová s ocelovou vložkou</t>
  </si>
  <si>
    <t>betónová krychlová s kuželovým dnem</t>
  </si>
  <si>
    <t>ropné směsi</t>
  </si>
  <si>
    <t xml:space="preserve">ocelová,válcová,ležatá </t>
  </si>
  <si>
    <t>retenční</t>
  </si>
  <si>
    <t>betonová se šikmými stěnami</t>
  </si>
  <si>
    <t>ORL</t>
  </si>
  <si>
    <t>beton</t>
  </si>
  <si>
    <t>ocel</t>
  </si>
  <si>
    <t>BČOV</t>
  </si>
  <si>
    <t>kalová jímka - Emšerská nádrž</t>
  </si>
  <si>
    <t>lapol na dešťovou kanalizaci</t>
  </si>
  <si>
    <t xml:space="preserve">326 ČOV </t>
  </si>
  <si>
    <t>plechová, jednoplášťová</t>
  </si>
  <si>
    <t>051/7 CHČOV / kalové pole</t>
  </si>
  <si>
    <t>051/8 CHČOV / kalové pole</t>
  </si>
  <si>
    <t>beton / stěrka</t>
  </si>
  <si>
    <t>BČOV / aktivační nádrž</t>
  </si>
  <si>
    <t>BČOV / kalové pole</t>
  </si>
  <si>
    <t>325 / 2</t>
  </si>
  <si>
    <t>retenční nádrž</t>
  </si>
  <si>
    <t>325 / 3</t>
  </si>
  <si>
    <t>325 / 5</t>
  </si>
  <si>
    <t>325 / 6</t>
  </si>
  <si>
    <t>olejová jímka</t>
  </si>
  <si>
    <t>ocelová podzemní</t>
  </si>
  <si>
    <t>plastová podzemní</t>
  </si>
  <si>
    <t>betonová nadzemní otevřená</t>
  </si>
  <si>
    <t>2 x 8</t>
  </si>
  <si>
    <t>přečerpávací jímka</t>
  </si>
  <si>
    <t>kalové pole č.1</t>
  </si>
  <si>
    <t xml:space="preserve">ocelová,obdélníková s betonovým dnem </t>
  </si>
  <si>
    <t>rozdělovací jímka</t>
  </si>
  <si>
    <t>betonová čtvercová</t>
  </si>
  <si>
    <t>ORL MRVA</t>
  </si>
  <si>
    <t>ocelová,válcová,podzemní</t>
  </si>
  <si>
    <t>kalové pole</t>
  </si>
  <si>
    <t>betonová</t>
  </si>
  <si>
    <t>záchytná jímka odpískovač</t>
  </si>
  <si>
    <t>betonová,čtvercová</t>
  </si>
  <si>
    <t>vodojem</t>
  </si>
  <si>
    <t>ocelové,kalové pole</t>
  </si>
  <si>
    <t>ORL - sběrná nádrž lapolu</t>
  </si>
  <si>
    <t>plastová válcová stojatá</t>
  </si>
  <si>
    <t>ocelová,válcová,ležatá,podzemní,</t>
  </si>
  <si>
    <t>VRÁTO</t>
  </si>
  <si>
    <t>zaolejovaná voda</t>
  </si>
  <si>
    <t>lapač tuku u provozní budovy</t>
  </si>
  <si>
    <t>320 / š 15</t>
  </si>
  <si>
    <t>ORL GSO 5 / 50</t>
  </si>
  <si>
    <t>ORL GSO 5 / 20 2 ks</t>
  </si>
  <si>
    <t>Hněvice</t>
  </si>
  <si>
    <t>ORL - CHP 1</t>
  </si>
  <si>
    <t>umístění</t>
  </si>
  <si>
    <t>typ nádrže</t>
  </si>
  <si>
    <t>separace fáze A/N</t>
  </si>
  <si>
    <t>četnost čištění</t>
  </si>
  <si>
    <t>plán čištění</t>
  </si>
  <si>
    <t>ČIŠTĚNÍ</t>
  </si>
  <si>
    <t xml:space="preserve">poslední čištění </t>
  </si>
  <si>
    <t>NE</t>
  </si>
  <si>
    <t>ANO</t>
  </si>
  <si>
    <t>1x rok</t>
  </si>
  <si>
    <t>1x 5 let</t>
  </si>
  <si>
    <t>1x 10 let</t>
  </si>
  <si>
    <t>POZNÁMKY</t>
  </si>
  <si>
    <t>poznámky a komentáře</t>
  </si>
  <si>
    <t>externě</t>
  </si>
  <si>
    <t>1x 3 roky</t>
  </si>
  <si>
    <t xml:space="preserve"> způsob realizace </t>
  </si>
  <si>
    <t>jímka hrubých nečistot</t>
  </si>
  <si>
    <t>plastová podzemní jímka</t>
  </si>
  <si>
    <t>H508 12</t>
  </si>
  <si>
    <t>podzemní ocelová dvouplášťová</t>
  </si>
  <si>
    <t>326.1</t>
  </si>
  <si>
    <t>1x 2 roky</t>
  </si>
  <si>
    <t>1 x 5 let</t>
  </si>
  <si>
    <t>akumulační nádrž</t>
  </si>
  <si>
    <t>325 / 7</t>
  </si>
  <si>
    <t>dosazovací nádrž</t>
  </si>
  <si>
    <t>--</t>
  </si>
  <si>
    <t>není záznam</t>
  </si>
  <si>
    <t>betonová s ocelovou vložkou</t>
  </si>
  <si>
    <t>1x 5let</t>
  </si>
  <si>
    <t>specifikace</t>
  </si>
  <si>
    <t>1x 3roky</t>
  </si>
  <si>
    <t xml:space="preserve">1x rok </t>
  </si>
  <si>
    <t>PŘÍLOHA SEZNAMU „NÁDRŽE ORL A ČOV“</t>
  </si>
  <si>
    <t>Nádrže OLR a ČOV, legislativní rámec</t>
  </si>
  <si>
    <t>Režim nádrže</t>
  </si>
  <si>
    <t>KATEGORIE</t>
  </si>
  <si>
    <t>2B</t>
  </si>
  <si>
    <t>2A</t>
  </si>
  <si>
    <t>3A</t>
  </si>
  <si>
    <t>3B</t>
  </si>
  <si>
    <r>
      <t xml:space="preserve">Nádrž klasifikovaná podle ČSN 750905 Zkoušení vodotěsnosti vodárenských a kanalizačních nádrží a zařazená pro účely </t>
    </r>
    <r>
      <rPr>
        <i/>
        <u val="single"/>
        <sz val="11"/>
        <rFont val="Calibri"/>
        <family val="2"/>
      </rPr>
      <t>zkoušení vodotěsnosti do skupiny nádrží 4.5 a. kapalin (např. oleje a benzinu)</t>
    </r>
    <r>
      <rPr>
        <i/>
        <sz val="11"/>
        <rFont val="Calibri"/>
        <family val="2"/>
      </rPr>
      <t>, část 2: volba jmenovité velikosti, instalace, provoz a údržba.</t>
    </r>
  </si>
  <si>
    <r>
      <t xml:space="preserve">Odlučovače lehkých kapalin používané k </t>
    </r>
    <r>
      <rPr>
        <i/>
        <u val="single"/>
        <sz val="11"/>
        <rFont val="Calibri"/>
        <family val="2"/>
      </rPr>
      <t xml:space="preserve">odlučování lehkých kapalin z odpadních vod </t>
    </r>
    <r>
      <rPr>
        <i/>
        <sz val="11"/>
        <rFont val="Calibri"/>
        <family val="2"/>
      </rPr>
      <t>klasifikovaných podle čl. 4.1 ČSN 75 6551 Odvádění a čištění odpadních vod s obsahem ropných látek. Provozní režim těchto zařízení je podle ČSN EN 858-2 Odlučovače lehkých kapalin (např. oleje a benzinu), část 2: volba jmenovité velikosti, instalace, provoz a údržba.</t>
    </r>
  </si>
  <si>
    <r>
      <t xml:space="preserve">Objekt havarijního zabezpečení sloužící k </t>
    </r>
    <r>
      <rPr>
        <i/>
        <u val="single"/>
        <sz val="11"/>
        <rFont val="Calibri"/>
        <family val="2"/>
      </rPr>
      <t>zachycení havarijního úniku lehkých kapalin</t>
    </r>
    <r>
      <rPr>
        <i/>
        <sz val="11"/>
        <rFont val="Calibri"/>
        <family val="2"/>
      </rPr>
      <t xml:space="preserve"> u vod klasifikovaných podle čl. 4.6 ČSN 75 6551 Odvádění a čištění odpadních vod s obsahem ropných látek. Provozní režim těchto zařízení je podle ČSN 75 6551 Odvádění a čištění odpadních vod s obsahem ropných látek.</t>
    </r>
  </si>
  <si>
    <r>
      <t xml:space="preserve">Zařízení pro </t>
    </r>
    <r>
      <rPr>
        <b/>
        <sz val="11"/>
        <rFont val="Calibri"/>
        <family val="2"/>
      </rPr>
      <t xml:space="preserve">nakládání se závadnými látkami </t>
    </r>
    <r>
      <rPr>
        <sz val="11"/>
        <rFont val="Calibri"/>
        <family val="2"/>
      </rPr>
      <t xml:space="preserve">podle § 39 zákona 254/2001 Sb. (zákon o vodách) - </t>
    </r>
    <r>
      <rPr>
        <b/>
        <sz val="11"/>
        <rFont val="Calibri"/>
        <family val="2"/>
      </rPr>
      <t>nádrže na závadné látky</t>
    </r>
  </si>
  <si>
    <r>
      <t xml:space="preserve">Zařízení pro </t>
    </r>
    <r>
      <rPr>
        <b/>
        <sz val="11"/>
        <rFont val="Calibri"/>
        <family val="2"/>
      </rPr>
      <t>nakládání s</t>
    </r>
    <r>
      <rPr>
        <sz val="11"/>
        <rFont val="Calibri"/>
        <family val="2"/>
      </rPr>
      <t> </t>
    </r>
    <r>
      <rPr>
        <b/>
        <sz val="11"/>
        <rFont val="Calibri"/>
        <family val="2"/>
      </rPr>
      <t>odpadními vodami</t>
    </r>
    <r>
      <rPr>
        <sz val="11"/>
        <rFont val="Calibri"/>
        <family val="2"/>
      </rPr>
      <t xml:space="preserve"> podle § 38 zákona 254/2001 Sb. (zákon o vodách) - </t>
    </r>
    <r>
      <rPr>
        <b/>
        <sz val="11"/>
        <rFont val="Calibri"/>
        <family val="2"/>
      </rPr>
      <t>odlučovače</t>
    </r>
  </si>
  <si>
    <r>
      <t xml:space="preserve">Zařízení pro </t>
    </r>
    <r>
      <rPr>
        <b/>
        <sz val="11"/>
        <rFont val="Calibri"/>
        <family val="2"/>
      </rPr>
      <t>nakládání s odpadními vodami</t>
    </r>
    <r>
      <rPr>
        <sz val="11"/>
        <rFont val="Calibri"/>
        <family val="2"/>
      </rPr>
      <t xml:space="preserve"> podle § 38 zákona 254/2001 Sb. (zákon o vodách) - </t>
    </r>
    <r>
      <rPr>
        <b/>
        <sz val="11"/>
        <rFont val="Calibri"/>
        <family val="2"/>
      </rPr>
      <t>nádrže na odpadní vody (retenční, akumulační, odlehčovací, vyrovnávací apod.)</t>
    </r>
  </si>
  <si>
    <r>
      <t xml:space="preserve">Nádrž klasifikovaná podle ČSN 750905 Zkoušení vodotěsnosti vodárenských a kanalizačních nádrží a zařazená pro účely </t>
    </r>
    <r>
      <rPr>
        <i/>
        <u val="single"/>
        <sz val="11"/>
        <rFont val="Calibri"/>
        <family val="2"/>
      </rPr>
      <t>zkoušení vodotěsnosti do skupiny nádrží 4.5 c. odpadních vod s obsahem ropných látek</t>
    </r>
    <r>
      <rPr>
        <i/>
        <sz val="11"/>
        <rFont val="Calibri"/>
        <family val="2"/>
      </rPr>
      <t>.</t>
    </r>
  </si>
  <si>
    <r>
      <rPr>
        <b/>
        <u val="single"/>
        <sz val="11"/>
        <rFont val="Calibri"/>
        <family val="2"/>
      </rPr>
      <t>Kalová pole</t>
    </r>
    <r>
      <rPr>
        <sz val="11"/>
        <rFont val="Calibri"/>
        <family val="2"/>
      </rPr>
      <t xml:space="preserve"> pro úpravu kalů z chemického čištění, součást technologie CHČOV</t>
    </r>
  </si>
  <si>
    <t>Neprovozovnané zařízení pro nakládání s odpadními vodami nebo závadnými látkami.</t>
  </si>
  <si>
    <t>MIMO PROVOZ</t>
  </si>
  <si>
    <r>
      <t xml:space="preserve">Zařízení pro </t>
    </r>
    <r>
      <rPr>
        <b/>
        <sz val="11"/>
        <rFont val="Calibri"/>
        <family val="2"/>
      </rPr>
      <t>obecné nakládání s vodami</t>
    </r>
    <r>
      <rPr>
        <sz val="11"/>
        <rFont val="Calibri"/>
        <family val="2"/>
      </rPr>
      <t xml:space="preserve"> dle § 6 zákona 254/2001 Sb. (zákon o vodách) - </t>
    </r>
    <r>
      <rPr>
        <b/>
        <sz val="11"/>
        <rFont val="Calibri"/>
        <family val="2"/>
      </rPr>
      <t>nádrže pro jakostně nezávadné vody</t>
    </r>
    <r>
      <rPr>
        <sz val="11"/>
        <rFont val="Calibri"/>
        <family val="2"/>
      </rPr>
      <t xml:space="preserve"> (např. dešťové vody)</t>
    </r>
  </si>
  <si>
    <t>2A (ORL)</t>
  </si>
  <si>
    <t>2B (ORL havar.)</t>
  </si>
  <si>
    <t>3A (OV BA, olej)</t>
  </si>
  <si>
    <t>3B (OV RL)</t>
  </si>
  <si>
    <t>1   (ZL)</t>
  </si>
  <si>
    <t>5   (KP)</t>
  </si>
  <si>
    <t>4   (DV)</t>
  </si>
  <si>
    <t>3   (OV)</t>
  </si>
  <si>
    <t xml:space="preserve">externě </t>
  </si>
  <si>
    <t>kalové pole ČOV</t>
  </si>
  <si>
    <t>obdelníková, betonová, s ocelovou vložkou</t>
  </si>
  <si>
    <t>retenční nádrž ČOV</t>
  </si>
  <si>
    <t>dosazovací nádrž ČOV</t>
  </si>
  <si>
    <t>lapol dešťové vody ČOV</t>
  </si>
  <si>
    <t>lapol zaolejované kanalizace ČOV</t>
  </si>
  <si>
    <t>Mechanické čištění a tlakové čištění</t>
  </si>
  <si>
    <t>Náklady na dopravu</t>
  </si>
  <si>
    <t xml:space="preserve">SKLAD TŘEMOŠNÁ - CENA CELKEM ZA PROVOZOVNU </t>
  </si>
  <si>
    <t xml:space="preserve">SKLAD HÁJEK - CENA CELKEM ZA PROVOZOVNU </t>
  </si>
  <si>
    <t xml:space="preserve">SKLAD BĚLČICE - CENA CELKEM ZA PROVOZOVNU </t>
  </si>
  <si>
    <t xml:space="preserve">SKLAD SMYSLOV - CENA CELKEM ZA PROVOZOVNU </t>
  </si>
  <si>
    <t xml:space="preserve">SKLAD VČELNÁ - CENA CELKEM ZA PROVOZOVNU </t>
  </si>
  <si>
    <t xml:space="preserve">SKLAD HNĚVICE - CENA CELKEM ZA PROVOZOVNU </t>
  </si>
  <si>
    <t xml:space="preserve">SKLAD MSTĚTICE - CENA CELKEM ZA PROVOZOVNU </t>
  </si>
  <si>
    <t xml:space="preserve">SKLAD CEREKVICE - CENA CELKEM ZA PROVOZOVNU </t>
  </si>
  <si>
    <t xml:space="preserve">SKLAD ŠLAPANOV - CENA CELKEM ZA PROVOZOVNU </t>
  </si>
  <si>
    <t xml:space="preserve">SKLAD LOUKOV - CENA CELKEM ZA PROVOZOVNU </t>
  </si>
  <si>
    <t xml:space="preserve">SKLAD SEDLNICE - CENA CELKEM ZA PROVOZOVNU </t>
  </si>
  <si>
    <t xml:space="preserve">SKLAD STŘELICE - CENA CELKEM ZA PROVOZOVNU </t>
  </si>
  <si>
    <t xml:space="preserve">SKLAD KLOBOUKY - CENA CELKEM ZA PROVOZOVNU </t>
  </si>
  <si>
    <t>Ostatní náklady (zavodnění ORL, administrativa apod.)</t>
  </si>
  <si>
    <t>Regenerace nebo výměna náplně včetně likvidace původní (filtry ORL, aktivní kal BČOV)</t>
  </si>
  <si>
    <t>1x 2 -3 roky</t>
  </si>
  <si>
    <t>podzemní ocelová</t>
  </si>
  <si>
    <t>1x 5 roky</t>
  </si>
  <si>
    <t>čištění a regenerace aktivního kalu</t>
  </si>
  <si>
    <t xml:space="preserve">provést kontrolu sediment. lamel </t>
  </si>
  <si>
    <t>VYPLŇUJTE  POUZE  SLOUPEC   "POLOŽKOVÁ KALKULACE"</t>
  </si>
  <si>
    <t>harmonogram</t>
  </si>
  <si>
    <t>termín plnění</t>
  </si>
  <si>
    <t>filtry ORL, aktivní kal BČOV</t>
  </si>
  <si>
    <t xml:space="preserve"> podíl tuhé fáze                    ( t )</t>
  </si>
  <si>
    <t xml:space="preserve">vystrojení drénážní hadicí a 20 cm kačírek </t>
  </si>
  <si>
    <t>jímka na odloučené ropné látky</t>
  </si>
  <si>
    <t xml:space="preserve">odsazovací jímka, kalové pole </t>
  </si>
  <si>
    <t xml:space="preserve">betonová bezodtoková jímka
</t>
  </si>
  <si>
    <t>326 kalové pole č. 1</t>
  </si>
  <si>
    <t>ORL CHČOV</t>
  </si>
  <si>
    <t>310 a výtok RN</t>
  </si>
  <si>
    <t>ORL AS TOP 6S1</t>
  </si>
  <si>
    <t>plastová krychlová</t>
  </si>
  <si>
    <t>311 a nátok RN</t>
  </si>
  <si>
    <t>ORL RONN TECH</t>
  </si>
  <si>
    <t>retenční RN 1</t>
  </si>
  <si>
    <t>retenční RN 2</t>
  </si>
  <si>
    <r>
      <t>CENA CELKEM</t>
    </r>
    <r>
      <rPr>
        <sz val="14"/>
        <color indexed="8"/>
        <rFont val="Arial"/>
        <family val="2"/>
      </rPr>
      <t xml:space="preserve">   </t>
    </r>
    <r>
      <rPr>
        <b/>
        <sz val="14"/>
        <color indexed="8"/>
        <rFont val="Arial"/>
        <family val="2"/>
      </rPr>
      <t xml:space="preserve">OBDOBÍ 2017 - 2018    </t>
    </r>
    <r>
      <rPr>
        <sz val="14"/>
        <color indexed="8"/>
        <rFont val="Arial"/>
        <family val="2"/>
      </rPr>
      <t xml:space="preserve">                      (Kč bez DPH)</t>
    </r>
  </si>
  <si>
    <t>ocelová,čtvercová</t>
  </si>
  <si>
    <t xml:space="preserve">betonová,obdélníková </t>
  </si>
  <si>
    <t>betonová,obdélníková</t>
  </si>
  <si>
    <t>lapol  zaolejované kanalizace ČOV</t>
  </si>
  <si>
    <t>1 x 3 roky</t>
  </si>
  <si>
    <t>bezodtoková havarijní jímka</t>
  </si>
  <si>
    <t>ocelová s pochozími rošty (stáčiště ŽC)</t>
  </si>
  <si>
    <t>1 x 2 roky</t>
  </si>
  <si>
    <t>ocelová obdelníková s betonovým podkladem</t>
  </si>
  <si>
    <t>ČIŠTĚNÍ VODOHOSPODÁŘSKÝCH DĚL A ZAŘÍZENÍ ČEPRO, a.s. - NABÍDKOVÁ CENA CELKEM ZA OBDOBÍ 2017 - 2018</t>
  </si>
  <si>
    <t>2017, 2018</t>
  </si>
  <si>
    <t>tlakové čištění, odsátí a likvidace kalů</t>
  </si>
  <si>
    <t>koalescenční filtry a sorpšní filtry</t>
  </si>
  <si>
    <t>koalescenční filtry a sorpční filtry</t>
  </si>
  <si>
    <t>Jednotka</t>
  </si>
  <si>
    <t>SPECIFIKACE ZAKÁZKY - JEDNOTKOVÉ CENY</t>
  </si>
  <si>
    <t>Cena za jednotku               (Kč bez DPH)</t>
  </si>
  <si>
    <t>1 hod.</t>
  </si>
  <si>
    <t>Odsátí, nakládka a likvidace čištěním vzniklých kalů (tuhá fáze)</t>
  </si>
  <si>
    <r>
      <t xml:space="preserve">Odsátí, nakládka a likvidace čištěním vzniklých kalů                   </t>
    </r>
    <r>
      <rPr>
        <sz val="10"/>
        <rFont val="Arial"/>
        <family val="2"/>
      </rPr>
      <t xml:space="preserve"> (tuhá fáze)</t>
    </r>
  </si>
  <si>
    <r>
      <t xml:space="preserve">Odsátí a likvidace znečištěné vody </t>
    </r>
    <r>
      <rPr>
        <sz val="10"/>
        <rFont val="Arial"/>
        <family val="2"/>
      </rPr>
      <t>(kapalná fáze)</t>
    </r>
  </si>
  <si>
    <t>Odsátí a likvidace znečištěné vody               (kapalná fáze)</t>
  </si>
  <si>
    <t>ks</t>
  </si>
  <si>
    <t>Regenerace nebo výměna náplně včetně likvidace původní (aktivní kal BČOV)</t>
  </si>
  <si>
    <t>Regenerace nebo výměna náplně včetně likvidace původní (filtry ORL)</t>
  </si>
  <si>
    <r>
      <t xml:space="preserve"> m</t>
    </r>
    <r>
      <rPr>
        <vertAlign val="superscript"/>
        <sz val="11"/>
        <color theme="1"/>
        <rFont val="Arial"/>
        <family val="2"/>
      </rPr>
      <t>3</t>
    </r>
  </si>
  <si>
    <t>1 km</t>
  </si>
  <si>
    <t>SPECIFIKACE ZAKÁZKY - ČIŠTĚNÍ VH DĚL A ZAŘÍZENÍ</t>
  </si>
  <si>
    <r>
      <t>POLOŽKOVÁ KALKULACE</t>
    </r>
    <r>
      <rPr>
        <sz val="24"/>
        <color theme="1"/>
        <rFont val="Calibri"/>
        <family val="2"/>
        <scheme val="minor"/>
      </rPr>
      <t xml:space="preserve"> - (Kč bez DPH)</t>
    </r>
  </si>
  <si>
    <t>Základní položky (povinné)</t>
  </si>
  <si>
    <t>Ostatní položky (nepovinné) *</t>
  </si>
  <si>
    <t xml:space="preserve">t </t>
  </si>
  <si>
    <t>* další jednotkové ceny na činnosti nabízené uchazečem</t>
  </si>
  <si>
    <t>Nabídkové  položky jednotkových cen pro období 2017-2018</t>
  </si>
  <si>
    <r>
      <t xml:space="preserve"> podíl kapalné fáze                        (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)</t>
    </r>
  </si>
  <si>
    <r>
      <t>provozní kapacita                    (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)</t>
    </r>
  </si>
  <si>
    <t>ORL dešťová kanalizace</t>
  </si>
  <si>
    <t>betonová krachlová, 2x norné stěny</t>
  </si>
  <si>
    <t>extterně</t>
  </si>
  <si>
    <t xml:space="preserve">betónová krychlová s plastovou vložkou </t>
  </si>
  <si>
    <t>betónová krychlová s ocelovým pažením</t>
  </si>
  <si>
    <t>ORL obj. 350</t>
  </si>
  <si>
    <t>N. Město</t>
  </si>
  <si>
    <t>požární nádrž</t>
  </si>
  <si>
    <t>1 x 10 let</t>
  </si>
  <si>
    <t xml:space="preserve">před plánovanou opravou </t>
  </si>
  <si>
    <t xml:space="preserve">SKLAD NOVÉ MĚSTO - CENA CELKEM ZA PROVOZOVNU </t>
  </si>
  <si>
    <t>stáčiště ŽC</t>
  </si>
  <si>
    <r>
      <rPr>
        <b/>
        <u val="single"/>
        <sz val="8"/>
        <rFont val="Arial"/>
        <family val="2"/>
      </rPr>
      <t xml:space="preserve">2017 </t>
    </r>
    <r>
      <rPr>
        <u val="single"/>
        <sz val="8"/>
        <rFont val="Arial"/>
        <family val="2"/>
      </rPr>
      <t>v</t>
    </r>
    <r>
      <rPr>
        <b/>
        <u val="single"/>
        <sz val="8"/>
        <rFont val="Arial"/>
        <family val="2"/>
      </rPr>
      <t>ýměna drenážní vrstvy</t>
    </r>
    <r>
      <rPr>
        <u val="single"/>
        <sz val="8"/>
        <rFont val="Arial"/>
        <family val="2"/>
      </rPr>
      <t>.</t>
    </r>
    <r>
      <rPr>
        <sz val="8"/>
        <rFont val="Arial"/>
        <family val="2"/>
      </rPr>
      <t xml:space="preserve"> Jedná se o vyzvednutí 3ks roštů 3m x 4,2m, odstranění drenážní vrstvy cca 4m3 písku, 17m3 štěrku a drenážního potrubí z pálených cihlových rour. Po vyčištění instalaci drenážního potrubí o průměru 10cm v plastovém provedení cca 30m,  drenážní vrstvy štěrku 5/40 - 5/90 cca 17m3, zpětnou instalaci roštů a zasypaní roštů pískem (písek 0,5)  ve výšce 10cm cca 4m3. </t>
    </r>
  </si>
  <si>
    <t>20-30</t>
  </si>
  <si>
    <t>kalové pole č.4</t>
  </si>
  <si>
    <t xml:space="preserve">kalové pole I </t>
  </si>
  <si>
    <t>kalové pole II</t>
  </si>
  <si>
    <t>kalové pole III</t>
  </si>
  <si>
    <t>kalové pole IV</t>
  </si>
  <si>
    <t>bezodtoková jímka na odkal. nádrží z  obj.400</t>
  </si>
  <si>
    <t>betonová, obdelníková</t>
  </si>
  <si>
    <t>1x3 roky</t>
  </si>
  <si>
    <t>tato jimka nebyla nikdy čištěna (bývalá pařírna sudů)</t>
  </si>
  <si>
    <t>výměna drenáže - 25t, kačírek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</si>
</sst>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\ &quot;Kč&quot;"/>
    <numFmt numFmtId="165" formatCode="#,##0.0"/>
  </numFmts>
  <fonts count="3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24"/>
      <name val="Calibri"/>
      <family val="2"/>
      <scheme val="minor"/>
    </font>
    <font>
      <sz val="9"/>
      <name val="Tahoma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b/>
      <u val="single"/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/>
      <bottom style="medium"/>
    </border>
    <border>
      <left style="medium"/>
      <right style="thick"/>
      <top style="medium"/>
      <bottom/>
    </border>
    <border>
      <left style="medium"/>
      <right style="thick"/>
      <top style="thin"/>
      <bottom style="thin"/>
    </border>
    <border>
      <left style="thin"/>
      <right style="thin"/>
      <top style="thick"/>
      <bottom style="thick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ck"/>
      <top style="medium"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  <border>
      <left style="medium"/>
      <right/>
      <top/>
      <bottom/>
    </border>
    <border>
      <left style="thick"/>
      <right/>
      <top style="thick"/>
      <bottom style="thick"/>
    </border>
    <border>
      <left style="medium"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93">
    <xf numFmtId="0" fontId="0" fillId="0" borderId="0" xfId="0"/>
    <xf numFmtId="0" fontId="0" fillId="0" borderId="0" xfId="0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1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2" fillId="2" borderId="9" xfId="0" applyNumberFormat="1" applyFont="1" applyFill="1" applyBorder="1" applyAlignment="1" quotePrefix="1">
      <alignment horizontal="center" vertical="center" wrapText="1"/>
    </xf>
    <xf numFmtId="2" fontId="2" fillId="2" borderId="4" xfId="0" applyNumberFormat="1" applyFont="1" applyFill="1" applyBorder="1" applyAlignment="1" quotePrefix="1">
      <alignment horizontal="center" vertical="center" wrapText="1"/>
    </xf>
    <xf numFmtId="2" fontId="2" fillId="2" borderId="10" xfId="0" applyNumberFormat="1" applyFont="1" applyFill="1" applyBorder="1" applyAlignment="1" quotePrefix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2" fontId="13" fillId="3" borderId="0" xfId="0" applyNumberFormat="1" applyFont="1" applyFill="1" applyBorder="1" applyAlignment="1" quotePrefix="1">
      <alignment horizontal="center" vertical="center" wrapText="1"/>
    </xf>
    <xf numFmtId="4" fontId="14" fillId="3" borderId="0" xfId="0" applyNumberFormat="1" applyFont="1" applyFill="1" applyBorder="1" applyAlignment="1" quotePrefix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4" fontId="15" fillId="3" borderId="11" xfId="0" applyNumberFormat="1" applyFont="1" applyFill="1" applyBorder="1" applyAlignment="1" quotePrefix="1">
      <alignment horizontal="center" vertical="center" wrapText="1"/>
    </xf>
    <xf numFmtId="4" fontId="15" fillId="3" borderId="12" xfId="0" applyNumberFormat="1" applyFont="1" applyFill="1" applyBorder="1" applyAlignment="1" quotePrefix="1">
      <alignment horizontal="center" vertical="center" wrapText="1"/>
    </xf>
    <xf numFmtId="4" fontId="15" fillId="3" borderId="13" xfId="0" applyNumberFormat="1" applyFont="1" applyFill="1" applyBorder="1" applyAlignment="1" quotePrefix="1">
      <alignment horizontal="center" vertical="center" wrapText="1"/>
    </xf>
    <xf numFmtId="4" fontId="15" fillId="3" borderId="6" xfId="0" applyNumberFormat="1" applyFont="1" applyFill="1" applyBorder="1" applyAlignment="1" quotePrefix="1">
      <alignment horizontal="center" vertical="center" wrapText="1"/>
    </xf>
    <xf numFmtId="4" fontId="15" fillId="3" borderId="14" xfId="0" applyNumberFormat="1" applyFont="1" applyFill="1" applyBorder="1" applyAlignment="1" quotePrefix="1">
      <alignment horizontal="center" vertical="center" wrapText="1"/>
    </xf>
    <xf numFmtId="4" fontId="15" fillId="3" borderId="15" xfId="0" applyNumberFormat="1" applyFont="1" applyFill="1" applyBorder="1" applyAlignment="1" quotePrefix="1">
      <alignment horizontal="center" vertical="center" wrapText="1"/>
    </xf>
    <xf numFmtId="4" fontId="15" fillId="3" borderId="16" xfId="0" applyNumberFormat="1" applyFont="1" applyFill="1" applyBorder="1" applyAlignment="1" quotePrefix="1">
      <alignment horizontal="center" vertical="center" wrapText="1"/>
    </xf>
    <xf numFmtId="4" fontId="15" fillId="3" borderId="17" xfId="0" applyNumberFormat="1" applyFont="1" applyFill="1" applyBorder="1" applyAlignment="1" quotePrefix="1">
      <alignment horizontal="center" vertical="center" wrapText="1"/>
    </xf>
    <xf numFmtId="4" fontId="15" fillId="3" borderId="18" xfId="0" applyNumberFormat="1" applyFont="1" applyFill="1" applyBorder="1" applyAlignment="1" quotePrefix="1">
      <alignment horizontal="center" vertical="center" wrapText="1"/>
    </xf>
    <xf numFmtId="4" fontId="15" fillId="3" borderId="8" xfId="0" applyNumberFormat="1" applyFont="1" applyFill="1" applyBorder="1" applyAlignment="1" quotePrefix="1">
      <alignment horizontal="center" vertical="center" wrapText="1"/>
    </xf>
    <xf numFmtId="4" fontId="15" fillId="3" borderId="19" xfId="0" applyNumberFormat="1" applyFont="1" applyFill="1" applyBorder="1" applyAlignment="1" quotePrefix="1">
      <alignment horizontal="center" vertical="center" wrapText="1"/>
    </xf>
    <xf numFmtId="4" fontId="15" fillId="3" borderId="20" xfId="0" applyNumberFormat="1" applyFont="1" applyFill="1" applyBorder="1" applyAlignment="1" quotePrefix="1">
      <alignment horizontal="center" vertical="center" wrapText="1"/>
    </xf>
    <xf numFmtId="4" fontId="15" fillId="3" borderId="7" xfId="0" applyNumberFormat="1" applyFont="1" applyFill="1" applyBorder="1" applyAlignment="1" quotePrefix="1">
      <alignment horizontal="center" vertical="center" wrapText="1"/>
    </xf>
    <xf numFmtId="4" fontId="15" fillId="3" borderId="21" xfId="0" applyNumberFormat="1" applyFont="1" applyFill="1" applyBorder="1" applyAlignment="1" quotePrefix="1">
      <alignment horizontal="center" vertical="center" wrapText="1"/>
    </xf>
    <xf numFmtId="4" fontId="15" fillId="3" borderId="22" xfId="0" applyNumberFormat="1" applyFont="1" applyFill="1" applyBorder="1" applyAlignment="1" quotePrefix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15" fillId="2" borderId="24" xfId="0" applyNumberFormat="1" applyFont="1" applyFill="1" applyBorder="1" applyAlignment="1" quotePrefix="1">
      <alignment horizontal="center" vertical="center" wrapText="1"/>
    </xf>
    <xf numFmtId="164" fontId="15" fillId="2" borderId="25" xfId="0" applyNumberFormat="1" applyFont="1" applyFill="1" applyBorder="1" applyAlignment="1" quotePrefix="1">
      <alignment horizontal="center" vertical="center" wrapText="1"/>
    </xf>
    <xf numFmtId="164" fontId="21" fillId="2" borderId="26" xfId="0" applyNumberFormat="1" applyFont="1" applyFill="1" applyBorder="1" applyAlignment="1">
      <alignment horizontal="center" vertical="center"/>
    </xf>
    <xf numFmtId="4" fontId="15" fillId="3" borderId="27" xfId="0" applyNumberFormat="1" applyFont="1" applyFill="1" applyBorder="1" applyAlignment="1" quotePrefix="1">
      <alignment horizontal="center" vertical="center" wrapText="1"/>
    </xf>
    <xf numFmtId="4" fontId="15" fillId="3" borderId="1" xfId="0" applyNumberFormat="1" applyFont="1" applyFill="1" applyBorder="1" applyAlignment="1" quotePrefix="1">
      <alignment horizontal="center" vertical="center" wrapText="1"/>
    </xf>
    <xf numFmtId="4" fontId="15" fillId="3" borderId="28" xfId="0" applyNumberFormat="1" applyFont="1" applyFill="1" applyBorder="1" applyAlignment="1" quotePrefix="1">
      <alignment horizontal="center" vertical="center" wrapText="1"/>
    </xf>
    <xf numFmtId="0" fontId="6" fillId="4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/>
    <xf numFmtId="164" fontId="26" fillId="4" borderId="9" xfId="0" applyNumberFormat="1" applyFont="1" applyFill="1" applyBorder="1" applyAlignment="1" applyProtection="1" quotePrefix="1">
      <alignment horizontal="center" vertical="center"/>
      <protection/>
    </xf>
    <xf numFmtId="164" fontId="26" fillId="4" borderId="4" xfId="0" applyNumberFormat="1" applyFont="1" applyFill="1" applyBorder="1" applyAlignment="1" applyProtection="1" quotePrefix="1">
      <alignment horizontal="center" vertical="center"/>
      <protection/>
    </xf>
    <xf numFmtId="164" fontId="26" fillId="4" borderId="10" xfId="0" applyNumberFormat="1" applyFont="1" applyFill="1" applyBorder="1" applyAlignment="1" applyProtection="1" quotePrefix="1">
      <alignment horizontal="center" vertical="center"/>
      <protection/>
    </xf>
    <xf numFmtId="164" fontId="27" fillId="4" borderId="31" xfId="0" applyNumberFormat="1" applyFont="1" applyFill="1" applyBorder="1" applyAlignment="1" quotePrefix="1">
      <alignment horizontal="center" vertical="center" wrapText="1"/>
    </xf>
    <xf numFmtId="4" fontId="0" fillId="3" borderId="7" xfId="0" applyNumberFormat="1" applyFont="1" applyFill="1" applyBorder="1" applyAlignment="1" quotePrefix="1">
      <alignment horizontal="center" vertical="center" wrapText="1"/>
    </xf>
    <xf numFmtId="4" fontId="0" fillId="3" borderId="21" xfId="0" applyNumberFormat="1" applyFont="1" applyFill="1" applyBorder="1" applyAlignment="1" quotePrefix="1">
      <alignment horizontal="center" vertical="center" wrapText="1"/>
    </xf>
    <xf numFmtId="4" fontId="0" fillId="3" borderId="22" xfId="0" applyNumberFormat="1" applyFont="1" applyFill="1" applyBorder="1" applyAlignment="1" quotePrefix="1">
      <alignment horizontal="center" vertical="center" wrapText="1"/>
    </xf>
    <xf numFmtId="164" fontId="0" fillId="2" borderId="25" xfId="0" applyNumberFormat="1" applyFont="1" applyFill="1" applyBorder="1" applyAlignment="1" quotePrefix="1">
      <alignment horizontal="center" vertical="center" wrapText="1"/>
    </xf>
    <xf numFmtId="0" fontId="26" fillId="0" borderId="0" xfId="0" applyFont="1" applyAlignment="1">
      <alignment horizontal="center"/>
    </xf>
    <xf numFmtId="164" fontId="21" fillId="2" borderId="32" xfId="0" applyNumberFormat="1" applyFont="1" applyFill="1" applyBorder="1" applyAlignment="1">
      <alignment horizontal="center" vertical="center"/>
    </xf>
    <xf numFmtId="164" fontId="21" fillId="2" borderId="33" xfId="0" applyNumberFormat="1" applyFont="1" applyFill="1" applyBorder="1" applyAlignment="1">
      <alignment horizontal="center" vertical="center"/>
    </xf>
    <xf numFmtId="164" fontId="19" fillId="4" borderId="34" xfId="0" applyNumberFormat="1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left" vertical="top" wrapText="1"/>
    </xf>
    <xf numFmtId="1" fontId="0" fillId="5" borderId="19" xfId="0" applyNumberFormat="1" applyFont="1" applyFill="1" applyBorder="1" applyAlignment="1">
      <alignment horizontal="left" vertical="top" wrapText="1"/>
    </xf>
    <xf numFmtId="3" fontId="0" fillId="5" borderId="35" xfId="0" applyNumberFormat="1" applyFont="1" applyFill="1" applyBorder="1" applyAlignment="1">
      <alignment horizontal="left" vertical="top" wrapText="1"/>
    </xf>
    <xf numFmtId="0" fontId="0" fillId="5" borderId="13" xfId="0" applyFont="1" applyFill="1" applyBorder="1" applyAlignment="1">
      <alignment horizontal="left" vertical="top" wrapText="1"/>
    </xf>
    <xf numFmtId="0" fontId="0" fillId="5" borderId="36" xfId="0" applyFont="1" applyFill="1" applyBorder="1" applyAlignment="1">
      <alignment horizontal="left" vertical="top"/>
    </xf>
    <xf numFmtId="0" fontId="0" fillId="5" borderId="12" xfId="0" applyFont="1" applyFill="1" applyBorder="1" applyAlignment="1">
      <alignment horizontal="left" vertical="top"/>
    </xf>
    <xf numFmtId="0" fontId="0" fillId="5" borderId="37" xfId="0" applyFont="1" applyFill="1" applyBorder="1" applyAlignment="1">
      <alignment horizontal="left" vertical="top"/>
    </xf>
    <xf numFmtId="0" fontId="0" fillId="5" borderId="13" xfId="0" applyFont="1" applyFill="1" applyBorder="1" applyAlignment="1">
      <alignment horizontal="left" vertical="top"/>
    </xf>
    <xf numFmtId="0" fontId="0" fillId="5" borderId="15" xfId="0" applyFont="1" applyFill="1" applyBorder="1" applyAlignment="1">
      <alignment horizontal="left" vertical="top" wrapText="1"/>
    </xf>
    <xf numFmtId="0" fontId="0" fillId="5" borderId="38" xfId="0" applyFont="1" applyFill="1" applyBorder="1" applyAlignment="1">
      <alignment horizontal="left" vertical="top"/>
    </xf>
    <xf numFmtId="0" fontId="0" fillId="5" borderId="14" xfId="0" applyFont="1" applyFill="1" applyBorder="1" applyAlignment="1">
      <alignment horizontal="left" vertical="top"/>
    </xf>
    <xf numFmtId="0" fontId="0" fillId="5" borderId="15" xfId="0" applyFont="1" applyFill="1" applyBorder="1" applyAlignment="1">
      <alignment horizontal="left" vertical="top"/>
    </xf>
    <xf numFmtId="0" fontId="0" fillId="5" borderId="20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 wrapText="1"/>
    </xf>
    <xf numFmtId="0" fontId="0" fillId="5" borderId="14" xfId="0" applyFont="1" applyFill="1" applyBorder="1" applyAlignment="1">
      <alignment horizontal="left" vertical="top" wrapText="1"/>
    </xf>
    <xf numFmtId="1" fontId="0" fillId="5" borderId="14" xfId="0" applyNumberFormat="1" applyFont="1" applyFill="1" applyBorder="1" applyAlignment="1">
      <alignment horizontal="left" vertical="top" wrapText="1"/>
    </xf>
    <xf numFmtId="3" fontId="0" fillId="5" borderId="39" xfId="0" applyNumberFormat="1" applyFont="1" applyFill="1" applyBorder="1" applyAlignment="1">
      <alignment horizontal="left" vertical="top" wrapText="1"/>
    </xf>
    <xf numFmtId="0" fontId="0" fillId="5" borderId="14" xfId="0" applyFont="1" applyFill="1" applyBorder="1" applyAlignment="1" quotePrefix="1">
      <alignment horizontal="left" vertical="top"/>
    </xf>
    <xf numFmtId="0" fontId="0" fillId="5" borderId="40" xfId="0" applyFont="1" applyFill="1" applyBorder="1" applyAlignment="1">
      <alignment horizontal="left" vertical="top"/>
    </xf>
    <xf numFmtId="3" fontId="0" fillId="5" borderId="15" xfId="0" applyNumberFormat="1" applyFont="1" applyFill="1" applyBorder="1" applyAlignment="1">
      <alignment horizontal="left" vertical="top" wrapText="1"/>
    </xf>
    <xf numFmtId="3" fontId="0" fillId="5" borderId="41" xfId="0" applyNumberFormat="1" applyFont="1" applyFill="1" applyBorder="1" applyAlignment="1">
      <alignment horizontal="left" vertical="top" wrapText="1"/>
    </xf>
    <xf numFmtId="0" fontId="0" fillId="5" borderId="22" xfId="0" applyFont="1" applyFill="1" applyBorder="1" applyAlignment="1">
      <alignment horizontal="left" vertical="top"/>
    </xf>
    <xf numFmtId="0" fontId="0" fillId="5" borderId="42" xfId="0" applyFont="1" applyFill="1" applyBorder="1" applyAlignment="1">
      <alignment horizontal="left" vertical="top"/>
    </xf>
    <xf numFmtId="0" fontId="0" fillId="5" borderId="43" xfId="0" applyFont="1" applyFill="1" applyBorder="1" applyAlignment="1">
      <alignment horizontal="left" vertical="top"/>
    </xf>
    <xf numFmtId="0" fontId="0" fillId="5" borderId="44" xfId="0" applyFont="1" applyFill="1" applyBorder="1" applyAlignment="1">
      <alignment horizontal="left" vertical="top"/>
    </xf>
    <xf numFmtId="0" fontId="0" fillId="5" borderId="8" xfId="0" applyFont="1" applyFill="1" applyBorder="1" applyAlignment="1">
      <alignment horizontal="left" vertical="top" wrapText="1"/>
    </xf>
    <xf numFmtId="3" fontId="0" fillId="5" borderId="45" xfId="0" applyNumberFormat="1" applyFont="1" applyFill="1" applyBorder="1" applyAlignment="1">
      <alignment horizontal="left" vertical="top" wrapText="1"/>
    </xf>
    <xf numFmtId="0" fontId="0" fillId="5" borderId="20" xfId="22" applyFont="1" applyFill="1" applyBorder="1" applyAlignment="1">
      <alignment horizontal="left" vertical="top" wrapText="1"/>
      <protection/>
    </xf>
    <xf numFmtId="0" fontId="0" fillId="5" borderId="19" xfId="0" applyFont="1" applyFill="1" applyBorder="1" applyAlignment="1">
      <alignment horizontal="left" vertical="top"/>
    </xf>
    <xf numFmtId="0" fontId="0" fillId="5" borderId="15" xfId="22" applyFont="1" applyFill="1" applyBorder="1" applyAlignment="1">
      <alignment horizontal="left" vertical="top" wrapText="1"/>
      <protection/>
    </xf>
    <xf numFmtId="0" fontId="0" fillId="5" borderId="8" xfId="22" applyFont="1" applyFill="1" applyBorder="1" applyAlignment="1">
      <alignment horizontal="left" vertical="top" wrapText="1"/>
      <protection/>
    </xf>
    <xf numFmtId="0" fontId="0" fillId="5" borderId="19" xfId="22" applyFont="1" applyFill="1" applyBorder="1" applyAlignment="1">
      <alignment horizontal="left" vertical="top" wrapText="1"/>
      <protection/>
    </xf>
    <xf numFmtId="0" fontId="0" fillId="5" borderId="14" xfId="22" applyFont="1" applyFill="1" applyBorder="1" applyAlignment="1">
      <alignment horizontal="left" vertical="top" wrapText="1"/>
      <protection/>
    </xf>
    <xf numFmtId="1" fontId="0" fillId="5" borderId="14" xfId="22" applyNumberFormat="1" applyFont="1" applyFill="1" applyBorder="1" applyAlignment="1">
      <alignment horizontal="left" vertical="top" wrapText="1"/>
      <protection/>
    </xf>
    <xf numFmtId="3" fontId="0" fillId="5" borderId="39" xfId="22" applyNumberFormat="1" applyFont="1" applyFill="1" applyBorder="1" applyAlignment="1">
      <alignment horizontal="left" vertical="top" wrapText="1"/>
      <protection/>
    </xf>
    <xf numFmtId="0" fontId="0" fillId="5" borderId="14" xfId="22" applyFont="1" applyFill="1" applyBorder="1" applyAlignment="1">
      <alignment horizontal="left" vertical="top"/>
      <protection/>
    </xf>
    <xf numFmtId="0" fontId="0" fillId="5" borderId="39" xfId="22" applyFont="1" applyFill="1" applyBorder="1" applyAlignment="1">
      <alignment horizontal="left" vertical="top"/>
      <protection/>
    </xf>
    <xf numFmtId="0" fontId="0" fillId="5" borderId="20" xfId="0" applyFont="1" applyFill="1" applyBorder="1" applyAlignment="1">
      <alignment horizontal="left" vertical="top"/>
    </xf>
    <xf numFmtId="1" fontId="0" fillId="5" borderId="19" xfId="22" applyNumberFormat="1" applyFont="1" applyFill="1" applyBorder="1" applyAlignment="1">
      <alignment horizontal="left" vertical="top" wrapText="1"/>
      <protection/>
    </xf>
    <xf numFmtId="3" fontId="0" fillId="5" borderId="35" xfId="22" applyNumberFormat="1" applyFont="1" applyFill="1" applyBorder="1" applyAlignment="1">
      <alignment horizontal="left" vertical="top" wrapText="1"/>
      <protection/>
    </xf>
    <xf numFmtId="165" fontId="0" fillId="5" borderId="35" xfId="0" applyNumberFormat="1" applyFont="1" applyFill="1" applyBorder="1" applyAlignment="1">
      <alignment horizontal="left" vertical="top" wrapText="1"/>
    </xf>
    <xf numFmtId="0" fontId="0" fillId="5" borderId="38" xfId="22" applyFont="1" applyFill="1" applyBorder="1" applyAlignment="1">
      <alignment horizontal="left" vertical="top"/>
      <protection/>
    </xf>
    <xf numFmtId="0" fontId="0" fillId="5" borderId="17" xfId="22" applyNumberFormat="1" applyFont="1" applyFill="1" applyBorder="1" applyAlignment="1">
      <alignment horizontal="left" vertical="top" wrapText="1"/>
      <protection/>
    </xf>
    <xf numFmtId="0" fontId="0" fillId="5" borderId="17" xfId="22" applyFont="1" applyFill="1" applyBorder="1" applyAlignment="1">
      <alignment horizontal="left" vertical="top" wrapText="1"/>
      <protection/>
    </xf>
    <xf numFmtId="1" fontId="0" fillId="5" borderId="17" xfId="22" applyNumberFormat="1" applyFont="1" applyFill="1" applyBorder="1" applyAlignment="1">
      <alignment horizontal="left" vertical="top" wrapText="1"/>
      <protection/>
    </xf>
    <xf numFmtId="3" fontId="0" fillId="5" borderId="41" xfId="22" applyNumberFormat="1" applyFont="1" applyFill="1" applyBorder="1" applyAlignment="1">
      <alignment horizontal="left" vertical="top" wrapText="1"/>
      <protection/>
    </xf>
    <xf numFmtId="0" fontId="0" fillId="5" borderId="18" xfId="22" applyFont="1" applyFill="1" applyBorder="1" applyAlignment="1">
      <alignment horizontal="left" vertical="top"/>
      <protection/>
    </xf>
    <xf numFmtId="0" fontId="0" fillId="5" borderId="7" xfId="22" applyFont="1" applyFill="1" applyBorder="1" applyAlignment="1">
      <alignment horizontal="left" vertical="top" wrapText="1"/>
      <protection/>
    </xf>
    <xf numFmtId="0" fontId="0" fillId="5" borderId="21" xfId="22" applyFont="1" applyFill="1" applyBorder="1" applyAlignment="1">
      <alignment horizontal="left" vertical="top" wrapText="1"/>
      <protection/>
    </xf>
    <xf numFmtId="0" fontId="0" fillId="5" borderId="21" xfId="22" applyNumberFormat="1" applyFont="1" applyFill="1" applyBorder="1" applyAlignment="1">
      <alignment horizontal="left" vertical="top" wrapText="1"/>
      <protection/>
    </xf>
    <xf numFmtId="1" fontId="0" fillId="5" borderId="21" xfId="22" applyNumberFormat="1" applyFont="1" applyFill="1" applyBorder="1" applyAlignment="1">
      <alignment horizontal="left" vertical="top" wrapText="1"/>
      <protection/>
    </xf>
    <xf numFmtId="3" fontId="0" fillId="5" borderId="46" xfId="22" applyNumberFormat="1" applyFont="1" applyFill="1" applyBorder="1" applyAlignment="1">
      <alignment horizontal="left" vertical="top" wrapText="1"/>
      <protection/>
    </xf>
    <xf numFmtId="0" fontId="0" fillId="5" borderId="22" xfId="22" applyFont="1" applyFill="1" applyBorder="1" applyAlignment="1">
      <alignment horizontal="left" vertical="top"/>
      <protection/>
    </xf>
    <xf numFmtId="0" fontId="0" fillId="5" borderId="47" xfId="22" applyFont="1" applyFill="1" applyBorder="1" applyAlignment="1">
      <alignment horizontal="left" vertical="top"/>
      <protection/>
    </xf>
    <xf numFmtId="0" fontId="0" fillId="5" borderId="1" xfId="22" applyFont="1" applyFill="1" applyBorder="1" applyAlignment="1">
      <alignment horizontal="left" vertical="top"/>
      <protection/>
    </xf>
    <xf numFmtId="0" fontId="0" fillId="5" borderId="21" xfId="22" applyFont="1" applyFill="1" applyBorder="1" applyAlignment="1">
      <alignment horizontal="left" vertical="top"/>
      <protection/>
    </xf>
    <xf numFmtId="0" fontId="0" fillId="5" borderId="20" xfId="22" applyFont="1" applyFill="1" applyBorder="1" applyAlignment="1">
      <alignment horizontal="left" vertical="top"/>
      <protection/>
    </xf>
    <xf numFmtId="0" fontId="0" fillId="5" borderId="19" xfId="22" applyFont="1" applyFill="1" applyBorder="1" applyAlignment="1">
      <alignment horizontal="left" vertical="top"/>
      <protection/>
    </xf>
    <xf numFmtId="0" fontId="0" fillId="5" borderId="6" xfId="22" applyFont="1" applyFill="1" applyBorder="1" applyAlignment="1">
      <alignment horizontal="left" vertical="top" wrapText="1"/>
      <protection/>
    </xf>
    <xf numFmtId="0" fontId="0" fillId="5" borderId="15" xfId="22" applyFont="1" applyFill="1" applyBorder="1" applyAlignment="1">
      <alignment horizontal="left" vertical="top"/>
      <protection/>
    </xf>
    <xf numFmtId="0" fontId="0" fillId="5" borderId="16" xfId="22" applyFont="1" applyFill="1" applyBorder="1" applyAlignment="1">
      <alignment horizontal="left" vertical="top" wrapText="1"/>
      <protection/>
    </xf>
    <xf numFmtId="0" fontId="0" fillId="5" borderId="17" xfId="22" applyFont="1" applyFill="1" applyBorder="1" applyAlignment="1">
      <alignment horizontal="left" vertical="top"/>
      <protection/>
    </xf>
    <xf numFmtId="49" fontId="0" fillId="5" borderId="21" xfId="22" applyNumberFormat="1" applyFont="1" applyFill="1" applyBorder="1" applyAlignment="1">
      <alignment horizontal="left" vertical="top" wrapText="1"/>
      <protection/>
    </xf>
    <xf numFmtId="3" fontId="0" fillId="5" borderId="46" xfId="0" applyNumberFormat="1" applyFont="1" applyFill="1" applyBorder="1" applyAlignment="1">
      <alignment horizontal="left" vertical="top" wrapText="1"/>
    </xf>
    <xf numFmtId="0" fontId="0" fillId="5" borderId="48" xfId="22" applyFont="1" applyFill="1" applyBorder="1" applyAlignment="1">
      <alignment horizontal="left" vertical="top"/>
      <protection/>
    </xf>
    <xf numFmtId="0" fontId="0" fillId="5" borderId="49" xfId="0" applyFont="1" applyFill="1" applyBorder="1" applyAlignment="1">
      <alignment horizontal="left" vertical="top"/>
    </xf>
    <xf numFmtId="0" fontId="23" fillId="5" borderId="6" xfId="22" applyFont="1" applyFill="1" applyBorder="1" applyAlignment="1">
      <alignment horizontal="left" vertical="top" wrapText="1"/>
      <protection/>
    </xf>
    <xf numFmtId="0" fontId="23" fillId="5" borderId="14" xfId="22" applyFont="1" applyFill="1" applyBorder="1" applyAlignment="1">
      <alignment horizontal="left" vertical="top" wrapText="1"/>
      <protection/>
    </xf>
    <xf numFmtId="1" fontId="23" fillId="5" borderId="14" xfId="22" applyNumberFormat="1" applyFont="1" applyFill="1" applyBorder="1" applyAlignment="1">
      <alignment horizontal="left" vertical="top" wrapText="1"/>
      <protection/>
    </xf>
    <xf numFmtId="3" fontId="23" fillId="5" borderId="39" xfId="22" applyNumberFormat="1" applyFont="1" applyFill="1" applyBorder="1" applyAlignment="1">
      <alignment horizontal="left" vertical="top" wrapText="1"/>
      <protection/>
    </xf>
    <xf numFmtId="0" fontId="23" fillId="5" borderId="15" xfId="22" applyFont="1" applyFill="1" applyBorder="1" applyAlignment="1">
      <alignment horizontal="left" vertical="top"/>
      <protection/>
    </xf>
    <xf numFmtId="0" fontId="23" fillId="5" borderId="14" xfId="22" applyFont="1" applyFill="1" applyBorder="1" applyAlignment="1">
      <alignment horizontal="left" vertical="top"/>
      <protection/>
    </xf>
    <xf numFmtId="0" fontId="23" fillId="5" borderId="7" xfId="22" applyFont="1" applyFill="1" applyBorder="1" applyAlignment="1">
      <alignment horizontal="left" vertical="top" wrapText="1"/>
      <protection/>
    </xf>
    <xf numFmtId="0" fontId="23" fillId="5" borderId="21" xfId="22" applyFont="1" applyFill="1" applyBorder="1" applyAlignment="1">
      <alignment horizontal="left" vertical="top" wrapText="1"/>
      <protection/>
    </xf>
    <xf numFmtId="1" fontId="23" fillId="5" borderId="21" xfId="22" applyNumberFormat="1" applyFont="1" applyFill="1" applyBorder="1" applyAlignment="1">
      <alignment horizontal="left" vertical="top" wrapText="1"/>
      <protection/>
    </xf>
    <xf numFmtId="3" fontId="23" fillId="5" borderId="46" xfId="22" applyNumberFormat="1" applyFont="1" applyFill="1" applyBorder="1" applyAlignment="1">
      <alignment horizontal="left" vertical="top" wrapText="1"/>
      <protection/>
    </xf>
    <xf numFmtId="0" fontId="23" fillId="5" borderId="22" xfId="22" applyFont="1" applyFill="1" applyBorder="1" applyAlignment="1">
      <alignment horizontal="left" vertical="top"/>
      <protection/>
    </xf>
    <xf numFmtId="0" fontId="23" fillId="5" borderId="21" xfId="22" applyFont="1" applyFill="1" applyBorder="1" applyAlignment="1">
      <alignment horizontal="left" vertical="top"/>
      <protection/>
    </xf>
    <xf numFmtId="0" fontId="0" fillId="5" borderId="50" xfId="22" applyFont="1" applyFill="1" applyBorder="1" applyAlignment="1">
      <alignment horizontal="left" vertical="top" wrapText="1"/>
      <protection/>
    </xf>
    <xf numFmtId="49" fontId="0" fillId="5" borderId="14" xfId="22" applyNumberFormat="1" applyFont="1" applyFill="1" applyBorder="1" applyAlignment="1">
      <alignment horizontal="left" vertical="top" wrapText="1"/>
      <protection/>
    </xf>
    <xf numFmtId="0" fontId="0" fillId="5" borderId="17" xfId="0" applyFont="1" applyFill="1" applyBorder="1" applyAlignment="1">
      <alignment horizontal="left" vertical="top"/>
    </xf>
    <xf numFmtId="0" fontId="0" fillId="5" borderId="18" xfId="0" applyFont="1" applyFill="1" applyBorder="1" applyAlignment="1">
      <alignment horizontal="left" vertical="top"/>
    </xf>
    <xf numFmtId="0" fontId="0" fillId="5" borderId="51" xfId="22" applyFont="1" applyFill="1" applyBorder="1" applyAlignment="1">
      <alignment horizontal="left" vertical="top"/>
      <protection/>
    </xf>
    <xf numFmtId="0" fontId="0" fillId="5" borderId="52" xfId="0" applyFont="1" applyFill="1" applyBorder="1" applyAlignment="1">
      <alignment horizontal="left" vertical="top"/>
    </xf>
    <xf numFmtId="0" fontId="0" fillId="5" borderId="11" xfId="22" applyFont="1" applyFill="1" applyBorder="1" applyAlignment="1">
      <alignment horizontal="left" vertical="top"/>
      <protection/>
    </xf>
    <xf numFmtId="0" fontId="0" fillId="5" borderId="12" xfId="22" applyFont="1" applyFill="1" applyBorder="1" applyAlignment="1">
      <alignment horizontal="left" vertical="top"/>
      <protection/>
    </xf>
    <xf numFmtId="49" fontId="0" fillId="5" borderId="17" xfId="22" applyNumberFormat="1" applyFont="1" applyFill="1" applyBorder="1" applyAlignment="1">
      <alignment horizontal="left" vertical="top" wrapText="1"/>
      <protection/>
    </xf>
    <xf numFmtId="0" fontId="0" fillId="5" borderId="40" xfId="22" applyFont="1" applyFill="1" applyBorder="1" applyAlignment="1">
      <alignment horizontal="left" vertical="top"/>
      <protection/>
    </xf>
    <xf numFmtId="0" fontId="0" fillId="5" borderId="17" xfId="0" applyFont="1" applyFill="1" applyBorder="1" applyAlignment="1">
      <alignment horizontal="left" vertical="top" wrapText="1"/>
    </xf>
    <xf numFmtId="1" fontId="0" fillId="5" borderId="17" xfId="0" applyNumberFormat="1" applyFont="1" applyFill="1" applyBorder="1" applyAlignment="1">
      <alignment horizontal="left" vertical="top" wrapText="1"/>
    </xf>
    <xf numFmtId="0" fontId="0" fillId="5" borderId="12" xfId="0" applyFont="1" applyFill="1" applyBorder="1" applyAlignment="1">
      <alignment horizontal="left" vertical="top" wrapText="1"/>
    </xf>
    <xf numFmtId="1" fontId="0" fillId="5" borderId="12" xfId="0" applyNumberFormat="1" applyFont="1" applyFill="1" applyBorder="1" applyAlignment="1">
      <alignment horizontal="left" vertical="top" wrapText="1"/>
    </xf>
    <xf numFmtId="0" fontId="0" fillId="5" borderId="51" xfId="0" applyFont="1" applyFill="1" applyBorder="1" applyAlignment="1">
      <alignment horizontal="left" vertical="top"/>
    </xf>
    <xf numFmtId="0" fontId="0" fillId="5" borderId="53" xfId="0" applyFont="1" applyFill="1" applyBorder="1" applyAlignment="1">
      <alignment horizontal="left" vertical="top"/>
    </xf>
    <xf numFmtId="0" fontId="0" fillId="5" borderId="54" xfId="0" applyFont="1" applyFill="1" applyBorder="1" applyAlignment="1">
      <alignment horizontal="left" vertical="top"/>
    </xf>
    <xf numFmtId="0" fontId="0" fillId="5" borderId="10" xfId="0" applyFont="1" applyFill="1" applyBorder="1" applyAlignment="1">
      <alignment horizontal="left" vertical="top"/>
    </xf>
    <xf numFmtId="0" fontId="23" fillId="5" borderId="38" xfId="22" applyFont="1" applyFill="1" applyBorder="1" applyAlignment="1">
      <alignment horizontal="left" vertical="top"/>
      <protection/>
    </xf>
    <xf numFmtId="0" fontId="23" fillId="5" borderId="55" xfId="22" applyFont="1" applyFill="1" applyBorder="1" applyAlignment="1">
      <alignment horizontal="left" vertical="top"/>
      <protection/>
    </xf>
    <xf numFmtId="0" fontId="0" fillId="5" borderId="55" xfId="22" applyFont="1" applyFill="1" applyBorder="1" applyAlignment="1">
      <alignment horizontal="left" vertical="top"/>
      <protection/>
    </xf>
    <xf numFmtId="0" fontId="0" fillId="5" borderId="46" xfId="22" applyFont="1" applyFill="1" applyBorder="1" applyAlignment="1">
      <alignment horizontal="left" vertical="top"/>
      <protection/>
    </xf>
    <xf numFmtId="0" fontId="0" fillId="5" borderId="28" xfId="0" applyFont="1" applyFill="1" applyBorder="1" applyAlignment="1">
      <alignment horizontal="left" vertical="top"/>
    </xf>
    <xf numFmtId="0" fontId="0" fillId="5" borderId="45" xfId="0" applyFont="1" applyFill="1" applyBorder="1" applyAlignment="1">
      <alignment horizontal="left" vertical="top"/>
    </xf>
    <xf numFmtId="0" fontId="0" fillId="5" borderId="39" xfId="0" applyFont="1" applyFill="1" applyBorder="1" applyAlignment="1">
      <alignment horizontal="left" vertical="top"/>
    </xf>
    <xf numFmtId="3" fontId="0" fillId="6" borderId="35" xfId="0" applyNumberFormat="1" applyFont="1" applyFill="1" applyBorder="1" applyAlignment="1">
      <alignment horizontal="left" vertical="top" wrapText="1"/>
    </xf>
    <xf numFmtId="3" fontId="0" fillId="6" borderId="39" xfId="0" applyNumberFormat="1" applyFont="1" applyFill="1" applyBorder="1" applyAlignment="1">
      <alignment horizontal="left" vertical="top" wrapText="1"/>
    </xf>
    <xf numFmtId="3" fontId="0" fillId="6" borderId="41" xfId="0" applyNumberFormat="1" applyFont="1" applyFill="1" applyBorder="1" applyAlignment="1">
      <alignment horizontal="left" vertical="top" wrapText="1"/>
    </xf>
    <xf numFmtId="3" fontId="0" fillId="6" borderId="45" xfId="0" applyNumberFormat="1" applyFont="1" applyFill="1" applyBorder="1" applyAlignment="1">
      <alignment horizontal="left" vertical="top" wrapText="1"/>
    </xf>
    <xf numFmtId="165" fontId="0" fillId="6" borderId="35" xfId="0" applyNumberFormat="1" applyFont="1" applyFill="1" applyBorder="1" applyAlignment="1">
      <alignment horizontal="left" vertical="top" wrapText="1"/>
    </xf>
    <xf numFmtId="3" fontId="0" fillId="6" borderId="4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164" fontId="29" fillId="0" borderId="20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64" fontId="2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 quotePrefix="1">
      <alignment vertical="center" wrapText="1"/>
    </xf>
    <xf numFmtId="0" fontId="29" fillId="7" borderId="6" xfId="0" applyFont="1" applyFill="1" applyBorder="1" applyAlignment="1" quotePrefix="1">
      <alignment vertical="center" wrapText="1"/>
    </xf>
    <xf numFmtId="0" fontId="29" fillId="7" borderId="6" xfId="0" applyFont="1" applyFill="1" applyBorder="1" applyAlignment="1">
      <alignment vertical="center" wrapText="1"/>
    </xf>
    <xf numFmtId="0" fontId="29" fillId="7" borderId="7" xfId="0" applyFont="1" applyFill="1" applyBorder="1" applyAlignment="1">
      <alignment vertical="center" wrapText="1"/>
    </xf>
    <xf numFmtId="0" fontId="29" fillId="3" borderId="56" xfId="0" applyFont="1" applyFill="1" applyBorder="1" applyAlignment="1">
      <alignment vertical="center" wrapText="1"/>
    </xf>
    <xf numFmtId="0" fontId="29" fillId="3" borderId="56" xfId="0" applyFont="1" applyFill="1" applyBorder="1" applyAlignment="1">
      <alignment horizontal="center" vertical="center" wrapText="1"/>
    </xf>
    <xf numFmtId="164" fontId="29" fillId="3" borderId="56" xfId="0" applyNumberFormat="1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164" fontId="29" fillId="0" borderId="18" xfId="0" applyNumberFormat="1" applyFont="1" applyFill="1" applyBorder="1" applyAlignment="1">
      <alignment horizontal="center" vertical="center" wrapText="1"/>
    </xf>
    <xf numFmtId="0" fontId="29" fillId="7" borderId="27" xfId="0" applyFont="1" applyFill="1" applyBorder="1" applyAlignment="1">
      <alignment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0" fontId="29" fillId="3" borderId="57" xfId="0" applyFont="1" applyFill="1" applyBorder="1" applyAlignment="1">
      <alignment vertical="center" wrapText="1"/>
    </xf>
    <xf numFmtId="0" fontId="29" fillId="3" borderId="57" xfId="0" applyFont="1" applyFill="1" applyBorder="1" applyAlignment="1">
      <alignment horizontal="center" vertical="center" wrapText="1"/>
    </xf>
    <xf numFmtId="164" fontId="29" fillId="3" borderId="57" xfId="0" applyNumberFormat="1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left" vertical="top" wrapText="1"/>
    </xf>
    <xf numFmtId="1" fontId="0" fillId="8" borderId="14" xfId="0" applyNumberFormat="1" applyFont="1" applyFill="1" applyBorder="1" applyAlignment="1">
      <alignment horizontal="left" vertical="top" wrapText="1"/>
    </xf>
    <xf numFmtId="3" fontId="0" fillId="8" borderId="39" xfId="0" applyNumberFormat="1" applyFont="1" applyFill="1" applyBorder="1" applyAlignment="1">
      <alignment horizontal="left" vertical="top" wrapText="1"/>
    </xf>
    <xf numFmtId="0" fontId="0" fillId="8" borderId="15" xfId="0" applyFont="1" applyFill="1" applyBorder="1" applyAlignment="1">
      <alignment horizontal="left" vertical="top"/>
    </xf>
    <xf numFmtId="0" fontId="0" fillId="8" borderId="38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/>
    </xf>
    <xf numFmtId="0" fontId="0" fillId="8" borderId="51" xfId="0" applyFont="1" applyFill="1" applyBorder="1" applyAlignment="1">
      <alignment horizontal="left" vertical="top"/>
    </xf>
    <xf numFmtId="0" fontId="0" fillId="8" borderId="20" xfId="0" applyFont="1" applyFill="1" applyBorder="1" applyAlignment="1">
      <alignment horizontal="left" vertical="top"/>
    </xf>
    <xf numFmtId="0" fontId="0" fillId="8" borderId="43" xfId="0" applyFont="1" applyFill="1" applyBorder="1" applyAlignment="1">
      <alignment horizontal="left" vertical="top"/>
    </xf>
    <xf numFmtId="4" fontId="0" fillId="6" borderId="39" xfId="0" applyNumberFormat="1" applyFont="1" applyFill="1" applyBorder="1" applyAlignment="1">
      <alignment horizontal="left" vertical="top" wrapText="1"/>
    </xf>
    <xf numFmtId="0" fontId="0" fillId="5" borderId="11" xfId="0" applyFont="1" applyFill="1" applyBorder="1" applyAlignment="1">
      <alignment horizontal="left" vertical="top" wrapText="1"/>
    </xf>
    <xf numFmtId="0" fontId="0" fillId="8" borderId="6" xfId="0" applyFont="1" applyFill="1" applyBorder="1" applyAlignment="1">
      <alignment horizontal="left" vertical="top" wrapText="1"/>
    </xf>
    <xf numFmtId="0" fontId="0" fillId="5" borderId="16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164" fontId="26" fillId="4" borderId="58" xfId="0" applyNumberFormat="1" applyFont="1" applyFill="1" applyBorder="1" applyAlignment="1" applyProtection="1" quotePrefix="1">
      <alignment horizontal="center" vertical="center"/>
      <protection/>
    </xf>
    <xf numFmtId="4" fontId="15" fillId="3" borderId="59" xfId="0" applyNumberFormat="1" applyFont="1" applyFill="1" applyBorder="1" applyAlignment="1" quotePrefix="1">
      <alignment horizontal="center" vertical="center" wrapText="1"/>
    </xf>
    <xf numFmtId="164" fontId="26" fillId="4" borderId="60" xfId="0" applyNumberFormat="1" applyFont="1" applyFill="1" applyBorder="1" applyAlignment="1" applyProtection="1" quotePrefix="1">
      <alignment horizontal="center" vertical="center"/>
      <protection/>
    </xf>
    <xf numFmtId="4" fontId="15" fillId="3" borderId="61" xfId="0" applyNumberFormat="1" applyFont="1" applyFill="1" applyBorder="1" applyAlignment="1" quotePrefix="1">
      <alignment horizontal="center" vertical="center" wrapText="1"/>
    </xf>
    <xf numFmtId="165" fontId="0" fillId="6" borderId="35" xfId="0" applyNumberFormat="1" applyFont="1" applyFill="1" applyBorder="1" applyAlignment="1">
      <alignment horizontal="left" vertical="top" wrapText="1"/>
    </xf>
    <xf numFmtId="165" fontId="0" fillId="6" borderId="39" xfId="0" applyNumberFormat="1" applyFont="1" applyFill="1" applyBorder="1" applyAlignment="1">
      <alignment horizontal="left" vertical="top" wrapText="1"/>
    </xf>
    <xf numFmtId="165" fontId="0" fillId="6" borderId="46" xfId="0" applyNumberFormat="1" applyFont="1" applyFill="1" applyBorder="1" applyAlignment="1">
      <alignment horizontal="left" vertical="top" wrapText="1"/>
    </xf>
    <xf numFmtId="3" fontId="0" fillId="6" borderId="35" xfId="0" applyNumberFormat="1" applyFont="1" applyFill="1" applyBorder="1" applyAlignment="1">
      <alignment horizontal="left" vertical="top" wrapText="1"/>
    </xf>
    <xf numFmtId="3" fontId="0" fillId="6" borderId="39" xfId="0" applyNumberFormat="1" applyFont="1" applyFill="1" applyBorder="1" applyAlignment="1">
      <alignment horizontal="left" vertical="top" wrapText="1"/>
    </xf>
    <xf numFmtId="3" fontId="0" fillId="6" borderId="46" xfId="0" applyNumberFormat="1" applyFont="1" applyFill="1" applyBorder="1" applyAlignment="1">
      <alignment horizontal="left" vertical="top" wrapText="1"/>
    </xf>
    <xf numFmtId="4" fontId="15" fillId="0" borderId="7" xfId="0" applyNumberFormat="1" applyFont="1" applyFill="1" applyBorder="1" applyAlignment="1" quotePrefix="1">
      <alignment horizontal="center" vertical="center" wrapText="1"/>
    </xf>
    <xf numFmtId="4" fontId="15" fillId="0" borderId="21" xfId="0" applyNumberFormat="1" applyFont="1" applyFill="1" applyBorder="1" applyAlignment="1" quotePrefix="1">
      <alignment horizontal="center" vertical="center" wrapText="1"/>
    </xf>
    <xf numFmtId="4" fontId="15" fillId="0" borderId="22" xfId="0" applyNumberFormat="1" applyFont="1" applyFill="1" applyBorder="1" applyAlignment="1" quotePrefix="1">
      <alignment horizontal="center" vertical="center" wrapText="1"/>
    </xf>
    <xf numFmtId="164" fontId="15" fillId="0" borderId="25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/>
    </xf>
    <xf numFmtId="0" fontId="24" fillId="4" borderId="62" xfId="0" applyFont="1" applyFill="1" applyBorder="1" applyAlignment="1">
      <alignment horizontal="center" vertical="center" wrapText="1"/>
    </xf>
    <xf numFmtId="0" fontId="24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left" vertical="center" wrapText="1" indent="15"/>
    </xf>
    <xf numFmtId="0" fontId="27" fillId="4" borderId="56" xfId="0" applyFont="1" applyFill="1" applyBorder="1" applyAlignment="1">
      <alignment horizontal="left" vertical="center" wrapText="1" indent="15"/>
    </xf>
    <xf numFmtId="0" fontId="27" fillId="4" borderId="29" xfId="0" applyFont="1" applyFill="1" applyBorder="1" applyAlignment="1">
      <alignment horizontal="left" vertical="center" wrapText="1" indent="15"/>
    </xf>
    <xf numFmtId="0" fontId="17" fillId="4" borderId="68" xfId="0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7" fillId="4" borderId="6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20" fillId="2" borderId="70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8" fillId="2" borderId="71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0" fontId="28" fillId="2" borderId="5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top" wrapText="1"/>
    </xf>
    <xf numFmtId="0" fontId="28" fillId="4" borderId="58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 indent="4"/>
    </xf>
    <xf numFmtId="0" fontId="10" fillId="0" borderId="38" xfId="0" applyFont="1" applyBorder="1" applyAlignment="1">
      <alignment horizontal="left" vertical="center" wrapText="1" indent="4"/>
    </xf>
    <xf numFmtId="0" fontId="10" fillId="0" borderId="37" xfId="0" applyFont="1" applyBorder="1" applyAlignment="1">
      <alignment horizontal="left" vertical="center" wrapText="1" indent="4"/>
    </xf>
    <xf numFmtId="0" fontId="7" fillId="0" borderId="39" xfId="0" applyFont="1" applyBorder="1" applyAlignment="1">
      <alignment horizontal="left" vertical="center" wrapText="1" indent="2"/>
    </xf>
    <xf numFmtId="0" fontId="7" fillId="0" borderId="38" xfId="0" applyFont="1" applyBorder="1" applyAlignment="1">
      <alignment horizontal="left" vertical="center" wrapText="1" indent="2"/>
    </xf>
    <xf numFmtId="0" fontId="7" fillId="0" borderId="37" xfId="0" applyFont="1" applyBorder="1" applyAlignment="1">
      <alignment horizontal="left" vertical="center" wrapText="1" indent="2"/>
    </xf>
    <xf numFmtId="0" fontId="7" fillId="0" borderId="35" xfId="0" applyFont="1" applyBorder="1" applyAlignment="1">
      <alignment horizontal="left" vertical="center" wrapText="1" indent="2"/>
    </xf>
    <xf numFmtId="0" fontId="7" fillId="0" borderId="51" xfId="0" applyFont="1" applyBorder="1" applyAlignment="1">
      <alignment horizontal="left" vertical="center" wrapText="1" indent="2"/>
    </xf>
    <xf numFmtId="0" fontId="7" fillId="0" borderId="61" xfId="0" applyFont="1" applyBorder="1" applyAlignment="1">
      <alignment horizontal="left" vertical="center" wrapText="1" indent="2"/>
    </xf>
    <xf numFmtId="0" fontId="8" fillId="4" borderId="1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9" borderId="71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53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left" vertical="center" wrapText="1" indent="2"/>
    </xf>
    <xf numFmtId="0" fontId="7" fillId="0" borderId="55" xfId="0" applyFont="1" applyBorder="1" applyAlignment="1">
      <alignment horizontal="left" vertical="center" wrapText="1" indent="2"/>
    </xf>
    <xf numFmtId="0" fontId="7" fillId="0" borderId="54" xfId="0" applyFont="1" applyBorder="1" applyAlignment="1">
      <alignment horizontal="left" vertical="center" wrapText="1" indent="2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Čárka 2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AC91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X18" sqref="X18"/>
    </sheetView>
  </sheetViews>
  <sheetFormatPr defaultColWidth="9.140625" defaultRowHeight="12.75"/>
  <cols>
    <col min="1" max="1" width="11.00390625" style="0" customWidth="1"/>
    <col min="2" max="2" width="15.00390625" style="0" customWidth="1"/>
    <col min="3" max="3" width="24.57421875" style="0" customWidth="1"/>
    <col min="4" max="4" width="15.7109375" style="1" customWidth="1"/>
    <col min="5" max="5" width="15.7109375" style="5" customWidth="1"/>
    <col min="6" max="6" width="15.7109375" style="0" customWidth="1"/>
    <col min="7" max="9" width="15.7109375" style="61" customWidth="1"/>
    <col min="10" max="10" width="38.140625" style="8" customWidth="1"/>
    <col min="11" max="11" width="12.7109375" style="0" customWidth="1"/>
    <col min="12" max="12" width="9.57421875" style="4" customWidth="1"/>
    <col min="13" max="13" width="10.140625" style="0" customWidth="1"/>
    <col min="14" max="14" width="12.00390625" style="0" customWidth="1"/>
    <col min="15" max="15" width="10.421875" style="0" customWidth="1"/>
    <col min="16" max="16" width="12.7109375" style="0" customWidth="1"/>
    <col min="17" max="17" width="42.8515625" style="0" customWidth="1"/>
    <col min="18" max="23" width="20.7109375" style="27" customWidth="1"/>
    <col min="24" max="24" width="29.57421875" style="27" customWidth="1"/>
    <col min="29" max="29" width="9.140625" style="0" hidden="1" customWidth="1"/>
  </cols>
  <sheetData>
    <row r="1" spans="1:24" ht="47.25" customHeight="1" thickBot="1" thickTop="1">
      <c r="A1" s="247" t="s">
        <v>210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/>
      <c r="R1" s="253" t="s">
        <v>211</v>
      </c>
      <c r="S1" s="254"/>
      <c r="T1" s="254"/>
      <c r="U1" s="254"/>
      <c r="V1" s="254"/>
      <c r="W1" s="255"/>
      <c r="X1" s="242" t="s">
        <v>182</v>
      </c>
    </row>
    <row r="2" spans="1:24" ht="31.5" customHeight="1" thickBot="1">
      <c r="A2" s="244" t="s">
        <v>16</v>
      </c>
      <c r="B2" s="245"/>
      <c r="C2" s="245"/>
      <c r="D2" s="245"/>
      <c r="E2" s="245"/>
      <c r="F2" s="245"/>
      <c r="G2" s="245"/>
      <c r="H2" s="245"/>
      <c r="I2" s="245"/>
      <c r="J2" s="246"/>
      <c r="K2" s="259" t="s">
        <v>79</v>
      </c>
      <c r="L2" s="245"/>
      <c r="M2" s="245"/>
      <c r="N2" s="245"/>
      <c r="O2" s="245"/>
      <c r="P2" s="246"/>
      <c r="Q2" s="57" t="s">
        <v>86</v>
      </c>
      <c r="R2" s="256"/>
      <c r="S2" s="257"/>
      <c r="T2" s="257"/>
      <c r="U2" s="257"/>
      <c r="V2" s="257"/>
      <c r="W2" s="258"/>
      <c r="X2" s="243"/>
    </row>
    <row r="3" spans="1:24" s="3" customFormat="1" ht="73.5" customHeight="1" thickBot="1">
      <c r="A3" s="50" t="s">
        <v>11</v>
      </c>
      <c r="B3" s="6" t="s">
        <v>74</v>
      </c>
      <c r="C3" s="6" t="s">
        <v>75</v>
      </c>
      <c r="D3" s="7" t="s">
        <v>14</v>
      </c>
      <c r="E3" s="9" t="s">
        <v>12</v>
      </c>
      <c r="F3" s="6" t="s">
        <v>218</v>
      </c>
      <c r="G3" s="15" t="s">
        <v>168</v>
      </c>
      <c r="H3" s="15" t="s">
        <v>217</v>
      </c>
      <c r="I3" s="15" t="s">
        <v>167</v>
      </c>
      <c r="J3" s="10" t="s">
        <v>105</v>
      </c>
      <c r="K3" s="6" t="s">
        <v>77</v>
      </c>
      <c r="L3" s="15" t="s">
        <v>80</v>
      </c>
      <c r="M3" s="15" t="s">
        <v>76</v>
      </c>
      <c r="N3" s="15" t="s">
        <v>78</v>
      </c>
      <c r="O3" s="58" t="s">
        <v>90</v>
      </c>
      <c r="P3" s="59" t="s">
        <v>166</v>
      </c>
      <c r="Q3" s="16" t="s">
        <v>87</v>
      </c>
      <c r="R3" s="28" t="s">
        <v>142</v>
      </c>
      <c r="S3" s="29" t="s">
        <v>202</v>
      </c>
      <c r="T3" s="29" t="s">
        <v>203</v>
      </c>
      <c r="U3" s="29" t="s">
        <v>158</v>
      </c>
      <c r="V3" s="29" t="s">
        <v>143</v>
      </c>
      <c r="W3" s="30" t="s">
        <v>157</v>
      </c>
      <c r="X3" s="243"/>
    </row>
    <row r="4" spans="1:29" s="2" customFormat="1" ht="15" customHeight="1">
      <c r="A4" s="223" t="s">
        <v>0</v>
      </c>
      <c r="B4" s="164">
        <v>350</v>
      </c>
      <c r="C4" s="164" t="s">
        <v>17</v>
      </c>
      <c r="D4" s="164" t="s">
        <v>130</v>
      </c>
      <c r="E4" s="165">
        <v>1970</v>
      </c>
      <c r="F4" s="100">
        <v>100</v>
      </c>
      <c r="G4" s="180">
        <v>20</v>
      </c>
      <c r="H4" s="180">
        <v>10</v>
      </c>
      <c r="I4" s="100" t="s">
        <v>81</v>
      </c>
      <c r="J4" s="77" t="s">
        <v>18</v>
      </c>
      <c r="K4" s="78" t="s">
        <v>85</v>
      </c>
      <c r="L4" s="79">
        <v>2010</v>
      </c>
      <c r="M4" s="79" t="s">
        <v>82</v>
      </c>
      <c r="N4" s="79">
        <v>2017</v>
      </c>
      <c r="O4" s="78" t="s">
        <v>88</v>
      </c>
      <c r="P4" s="81" t="s">
        <v>165</v>
      </c>
      <c r="Q4" s="96"/>
      <c r="R4" s="35"/>
      <c r="S4" s="36"/>
      <c r="T4" s="36"/>
      <c r="U4" s="36" t="s">
        <v>101</v>
      </c>
      <c r="V4" s="36"/>
      <c r="W4" s="37"/>
      <c r="X4" s="51">
        <f>SUM(R4:W4)</f>
        <v>0</v>
      </c>
      <c r="AC4" s="23"/>
    </row>
    <row r="5" spans="1:29" s="2" customFormat="1" ht="15" customHeight="1">
      <c r="A5" s="87" t="s">
        <v>0</v>
      </c>
      <c r="B5" s="74">
        <v>350</v>
      </c>
      <c r="C5" s="74" t="s">
        <v>17</v>
      </c>
      <c r="D5" s="74" t="s">
        <v>130</v>
      </c>
      <c r="E5" s="75">
        <v>1970</v>
      </c>
      <c r="F5" s="76">
        <v>100</v>
      </c>
      <c r="G5" s="177">
        <v>20</v>
      </c>
      <c r="H5" s="177">
        <v>10</v>
      </c>
      <c r="I5" s="76" t="s">
        <v>81</v>
      </c>
      <c r="J5" s="82" t="s">
        <v>18</v>
      </c>
      <c r="K5" s="83" t="s">
        <v>85</v>
      </c>
      <c r="L5" s="84">
        <v>2010</v>
      </c>
      <c r="M5" s="84" t="s">
        <v>82</v>
      </c>
      <c r="N5" s="84">
        <v>2017</v>
      </c>
      <c r="O5" s="83" t="s">
        <v>88</v>
      </c>
      <c r="P5" s="85" t="s">
        <v>165</v>
      </c>
      <c r="Q5" s="97"/>
      <c r="R5" s="38"/>
      <c r="S5" s="39"/>
      <c r="T5" s="39"/>
      <c r="U5" s="39" t="s">
        <v>101</v>
      </c>
      <c r="V5" s="39"/>
      <c r="W5" s="40"/>
      <c r="X5" s="52">
        <f aca="true" t="shared" si="0" ref="X5:X16">SUM(R5:W5)</f>
        <v>0</v>
      </c>
      <c r="AC5" s="25" t="s">
        <v>131</v>
      </c>
    </row>
    <row r="6" spans="1:29" s="2" customFormat="1" ht="15" customHeight="1">
      <c r="A6" s="87" t="s">
        <v>0</v>
      </c>
      <c r="B6" s="74">
        <v>350</v>
      </c>
      <c r="C6" s="74" t="s">
        <v>17</v>
      </c>
      <c r="D6" s="74" t="s">
        <v>133</v>
      </c>
      <c r="E6" s="75">
        <v>1970</v>
      </c>
      <c r="F6" s="76">
        <v>100</v>
      </c>
      <c r="G6" s="177">
        <v>5</v>
      </c>
      <c r="H6" s="177">
        <v>0</v>
      </c>
      <c r="I6" s="76" t="s">
        <v>81</v>
      </c>
      <c r="J6" s="86" t="s">
        <v>18</v>
      </c>
      <c r="K6" s="83" t="s">
        <v>85</v>
      </c>
      <c r="L6" s="84">
        <v>2010</v>
      </c>
      <c r="M6" s="84" t="s">
        <v>81</v>
      </c>
      <c r="N6" s="84">
        <v>2017</v>
      </c>
      <c r="O6" s="83" t="s">
        <v>88</v>
      </c>
      <c r="P6" s="85" t="s">
        <v>165</v>
      </c>
      <c r="Q6" s="97"/>
      <c r="R6" s="38"/>
      <c r="S6" s="39"/>
      <c r="T6" s="39"/>
      <c r="U6" s="39" t="s">
        <v>101</v>
      </c>
      <c r="V6" s="39"/>
      <c r="W6" s="40"/>
      <c r="X6" s="52">
        <f t="shared" si="0"/>
        <v>0</v>
      </c>
      <c r="AC6" s="24" t="s">
        <v>127</v>
      </c>
    </row>
    <row r="7" spans="1:29" s="2" customFormat="1" ht="15" customHeight="1">
      <c r="A7" s="87" t="s">
        <v>0</v>
      </c>
      <c r="B7" s="88">
        <v>320</v>
      </c>
      <c r="C7" s="88" t="s">
        <v>19</v>
      </c>
      <c r="D7" s="74" t="s">
        <v>129</v>
      </c>
      <c r="E7" s="89">
        <v>1991</v>
      </c>
      <c r="F7" s="90">
        <v>22</v>
      </c>
      <c r="G7" s="178">
        <v>15</v>
      </c>
      <c r="H7" s="178">
        <v>5</v>
      </c>
      <c r="I7" s="90" t="s">
        <v>81</v>
      </c>
      <c r="J7" s="82" t="s">
        <v>21</v>
      </c>
      <c r="K7" s="83" t="s">
        <v>84</v>
      </c>
      <c r="L7" s="91" t="s">
        <v>101</v>
      </c>
      <c r="M7" s="84" t="s">
        <v>81</v>
      </c>
      <c r="N7" s="84">
        <v>2018</v>
      </c>
      <c r="O7" s="83" t="s">
        <v>88</v>
      </c>
      <c r="P7" s="85" t="s">
        <v>165</v>
      </c>
      <c r="Q7" s="97"/>
      <c r="R7" s="38"/>
      <c r="S7" s="39"/>
      <c r="T7" s="39"/>
      <c r="U7" s="39" t="s">
        <v>101</v>
      </c>
      <c r="V7" s="39"/>
      <c r="W7" s="40"/>
      <c r="X7" s="52">
        <f t="shared" si="0"/>
        <v>0</v>
      </c>
      <c r="AC7" s="24" t="s">
        <v>129</v>
      </c>
    </row>
    <row r="8" spans="1:29" s="2" customFormat="1" ht="15" customHeight="1">
      <c r="A8" s="87" t="s">
        <v>0</v>
      </c>
      <c r="B8" s="88">
        <v>320</v>
      </c>
      <c r="C8" s="88" t="s">
        <v>20</v>
      </c>
      <c r="D8" s="74" t="s">
        <v>129</v>
      </c>
      <c r="E8" s="89">
        <v>1991</v>
      </c>
      <c r="F8" s="90">
        <v>22</v>
      </c>
      <c r="G8" s="178">
        <v>15</v>
      </c>
      <c r="H8" s="178">
        <v>5</v>
      </c>
      <c r="I8" s="90" t="s">
        <v>81</v>
      </c>
      <c r="J8" s="82" t="s">
        <v>21</v>
      </c>
      <c r="K8" s="83" t="s">
        <v>84</v>
      </c>
      <c r="L8" s="91" t="s">
        <v>101</v>
      </c>
      <c r="M8" s="84" t="s">
        <v>81</v>
      </c>
      <c r="N8" s="84">
        <v>2018</v>
      </c>
      <c r="O8" s="83" t="s">
        <v>88</v>
      </c>
      <c r="P8" s="85" t="s">
        <v>165</v>
      </c>
      <c r="Q8" s="97"/>
      <c r="R8" s="38"/>
      <c r="S8" s="39"/>
      <c r="T8" s="39"/>
      <c r="U8" s="39" t="s">
        <v>101</v>
      </c>
      <c r="V8" s="39"/>
      <c r="W8" s="40"/>
      <c r="X8" s="52">
        <f t="shared" si="0"/>
        <v>0</v>
      </c>
      <c r="AC8" s="24" t="s">
        <v>130</v>
      </c>
    </row>
    <row r="9" spans="1:29" s="2" customFormat="1" ht="15" customHeight="1">
      <c r="A9" s="87" t="s">
        <v>0</v>
      </c>
      <c r="B9" s="88">
        <v>320</v>
      </c>
      <c r="C9" s="88" t="s">
        <v>23</v>
      </c>
      <c r="D9" s="74" t="s">
        <v>131</v>
      </c>
      <c r="E9" s="89">
        <v>1966</v>
      </c>
      <c r="F9" s="90">
        <v>24</v>
      </c>
      <c r="G9" s="178">
        <v>5</v>
      </c>
      <c r="H9" s="178">
        <v>5</v>
      </c>
      <c r="I9" s="90" t="s">
        <v>81</v>
      </c>
      <c r="J9" s="82" t="s">
        <v>22</v>
      </c>
      <c r="K9" s="92" t="s">
        <v>84</v>
      </c>
      <c r="L9" s="84" t="s">
        <v>81</v>
      </c>
      <c r="M9" s="84" t="s">
        <v>82</v>
      </c>
      <c r="N9" s="84">
        <v>2018</v>
      </c>
      <c r="O9" s="83" t="s">
        <v>88</v>
      </c>
      <c r="P9" s="85" t="s">
        <v>165</v>
      </c>
      <c r="Q9" s="97"/>
      <c r="R9" s="38"/>
      <c r="S9" s="39"/>
      <c r="T9" s="39"/>
      <c r="U9" s="39" t="s">
        <v>101</v>
      </c>
      <c r="V9" s="39"/>
      <c r="W9" s="40"/>
      <c r="X9" s="52">
        <f t="shared" si="0"/>
        <v>0</v>
      </c>
      <c r="AC9" s="24" t="s">
        <v>133</v>
      </c>
    </row>
    <row r="10" spans="1:29" s="2" customFormat="1" ht="15" customHeight="1">
      <c r="A10" s="87" t="s">
        <v>0</v>
      </c>
      <c r="B10" s="88">
        <v>320</v>
      </c>
      <c r="C10" s="88" t="s">
        <v>174</v>
      </c>
      <c r="D10" s="74" t="s">
        <v>127</v>
      </c>
      <c r="E10" s="89">
        <v>1966</v>
      </c>
      <c r="F10" s="90">
        <v>18</v>
      </c>
      <c r="G10" s="178">
        <v>5</v>
      </c>
      <c r="H10" s="178">
        <v>10</v>
      </c>
      <c r="I10" s="90" t="s">
        <v>81</v>
      </c>
      <c r="J10" s="82" t="s">
        <v>223</v>
      </c>
      <c r="K10" s="83" t="s">
        <v>83</v>
      </c>
      <c r="L10" s="84">
        <v>2015</v>
      </c>
      <c r="M10" s="84" t="s">
        <v>81</v>
      </c>
      <c r="N10" s="84" t="s">
        <v>193</v>
      </c>
      <c r="O10" s="83" t="s">
        <v>88</v>
      </c>
      <c r="P10" s="85" t="s">
        <v>165</v>
      </c>
      <c r="Q10" s="97"/>
      <c r="R10" s="38"/>
      <c r="S10" s="39"/>
      <c r="T10" s="39"/>
      <c r="U10" s="39" t="s">
        <v>101</v>
      </c>
      <c r="V10" s="39"/>
      <c r="W10" s="40"/>
      <c r="X10" s="52">
        <f t="shared" si="0"/>
        <v>0</v>
      </c>
      <c r="AC10" s="24" t="s">
        <v>132</v>
      </c>
    </row>
    <row r="11" spans="1:29" s="2" customFormat="1" ht="15" customHeight="1">
      <c r="A11" s="87" t="s">
        <v>0</v>
      </c>
      <c r="B11" s="88">
        <v>320</v>
      </c>
      <c r="C11" s="88" t="s">
        <v>219</v>
      </c>
      <c r="D11" s="74" t="s">
        <v>128</v>
      </c>
      <c r="E11" s="89">
        <v>1991</v>
      </c>
      <c r="F11" s="90">
        <v>20</v>
      </c>
      <c r="G11" s="178">
        <v>8</v>
      </c>
      <c r="H11" s="178">
        <v>1</v>
      </c>
      <c r="I11" s="90" t="s">
        <v>81</v>
      </c>
      <c r="J11" s="82" t="s">
        <v>220</v>
      </c>
      <c r="K11" s="83" t="s">
        <v>89</v>
      </c>
      <c r="L11" s="84">
        <v>2007</v>
      </c>
      <c r="M11" s="84" t="s">
        <v>81</v>
      </c>
      <c r="N11" s="84">
        <v>2017</v>
      </c>
      <c r="O11" s="83" t="s">
        <v>221</v>
      </c>
      <c r="P11" s="85" t="s">
        <v>165</v>
      </c>
      <c r="Q11" s="97"/>
      <c r="R11" s="38"/>
      <c r="S11" s="39"/>
      <c r="T11" s="39"/>
      <c r="U11" s="39"/>
      <c r="V11" s="39"/>
      <c r="W11" s="40"/>
      <c r="X11" s="52">
        <f t="shared" si="0"/>
        <v>0</v>
      </c>
      <c r="AC11" s="24"/>
    </row>
    <row r="12" spans="1:29" s="2" customFormat="1" ht="15" customHeight="1">
      <c r="A12" s="87" t="s">
        <v>0</v>
      </c>
      <c r="B12" s="88" t="s">
        <v>175</v>
      </c>
      <c r="C12" s="88" t="s">
        <v>176</v>
      </c>
      <c r="D12" s="74" t="s">
        <v>128</v>
      </c>
      <c r="E12" s="89">
        <v>1997</v>
      </c>
      <c r="F12" s="90">
        <v>17</v>
      </c>
      <c r="G12" s="178">
        <v>5</v>
      </c>
      <c r="H12" s="178">
        <v>10</v>
      </c>
      <c r="I12" s="90" t="s">
        <v>82</v>
      </c>
      <c r="J12" s="93" t="s">
        <v>177</v>
      </c>
      <c r="K12" s="83" t="s">
        <v>83</v>
      </c>
      <c r="L12" s="84">
        <v>2016</v>
      </c>
      <c r="M12" s="84" t="s">
        <v>81</v>
      </c>
      <c r="N12" s="84" t="s">
        <v>193</v>
      </c>
      <c r="O12" s="83" t="s">
        <v>88</v>
      </c>
      <c r="P12" s="85" t="s">
        <v>165</v>
      </c>
      <c r="Q12" s="97" t="s">
        <v>196</v>
      </c>
      <c r="R12" s="38"/>
      <c r="S12" s="39"/>
      <c r="T12" s="39"/>
      <c r="U12" s="39" t="s">
        <v>101</v>
      </c>
      <c r="V12" s="39"/>
      <c r="W12" s="40"/>
      <c r="X12" s="52">
        <f t="shared" si="0"/>
        <v>0</v>
      </c>
      <c r="AC12" s="24" t="s">
        <v>125</v>
      </c>
    </row>
    <row r="13" spans="1:29" s="2" customFormat="1" ht="15" customHeight="1">
      <c r="A13" s="87" t="s">
        <v>0</v>
      </c>
      <c r="B13" s="88" t="s">
        <v>178</v>
      </c>
      <c r="C13" s="88" t="s">
        <v>179</v>
      </c>
      <c r="D13" s="74" t="s">
        <v>127</v>
      </c>
      <c r="E13" s="89">
        <v>2011</v>
      </c>
      <c r="F13" s="90">
        <v>19</v>
      </c>
      <c r="G13" s="178">
        <v>10</v>
      </c>
      <c r="H13" s="178">
        <v>5</v>
      </c>
      <c r="I13" s="90" t="s">
        <v>82</v>
      </c>
      <c r="J13" s="82" t="s">
        <v>24</v>
      </c>
      <c r="K13" s="83" t="s">
        <v>83</v>
      </c>
      <c r="L13" s="84">
        <v>2016</v>
      </c>
      <c r="M13" s="84" t="s">
        <v>81</v>
      </c>
      <c r="N13" s="84" t="s">
        <v>193</v>
      </c>
      <c r="O13" s="83" t="s">
        <v>88</v>
      </c>
      <c r="P13" s="85" t="s">
        <v>165</v>
      </c>
      <c r="Q13" s="97" t="s">
        <v>195</v>
      </c>
      <c r="R13" s="38"/>
      <c r="S13" s="39"/>
      <c r="T13" s="39"/>
      <c r="U13" s="39" t="s">
        <v>101</v>
      </c>
      <c r="V13" s="39"/>
      <c r="W13" s="40"/>
      <c r="X13" s="52">
        <f t="shared" si="0"/>
        <v>0</v>
      </c>
      <c r="AC13" s="24"/>
    </row>
    <row r="14" spans="1:29" s="2" customFormat="1" ht="15" customHeight="1">
      <c r="A14" s="87" t="s">
        <v>0</v>
      </c>
      <c r="B14" s="88">
        <v>350</v>
      </c>
      <c r="C14" s="88" t="s">
        <v>224</v>
      </c>
      <c r="D14" s="74" t="s">
        <v>127</v>
      </c>
      <c r="E14" s="89">
        <v>1997</v>
      </c>
      <c r="F14" s="90">
        <v>15</v>
      </c>
      <c r="G14" s="178">
        <v>4</v>
      </c>
      <c r="H14" s="178">
        <v>1</v>
      </c>
      <c r="I14" s="90" t="s">
        <v>81</v>
      </c>
      <c r="J14" s="82" t="s">
        <v>222</v>
      </c>
      <c r="K14" s="83" t="s">
        <v>89</v>
      </c>
      <c r="L14" s="84">
        <v>2005</v>
      </c>
      <c r="M14" s="84" t="s">
        <v>81</v>
      </c>
      <c r="N14" s="84">
        <v>2017</v>
      </c>
      <c r="O14" s="83" t="s">
        <v>88</v>
      </c>
      <c r="P14" s="85" t="s">
        <v>165</v>
      </c>
      <c r="Q14" s="97"/>
      <c r="R14" s="38"/>
      <c r="S14" s="39"/>
      <c r="T14" s="39"/>
      <c r="U14" s="39"/>
      <c r="V14" s="39"/>
      <c r="W14" s="40"/>
      <c r="X14" s="52">
        <f t="shared" si="0"/>
        <v>0</v>
      </c>
      <c r="AC14" s="24"/>
    </row>
    <row r="15" spans="1:29" s="2" customFormat="1" ht="15" customHeight="1">
      <c r="A15" s="87" t="s">
        <v>0</v>
      </c>
      <c r="B15" s="88">
        <v>310</v>
      </c>
      <c r="C15" s="88" t="s">
        <v>180</v>
      </c>
      <c r="D15" s="74" t="s">
        <v>133</v>
      </c>
      <c r="E15" s="89">
        <v>1970</v>
      </c>
      <c r="F15" s="90">
        <v>200</v>
      </c>
      <c r="G15" s="178">
        <v>15</v>
      </c>
      <c r="H15" s="178">
        <v>5</v>
      </c>
      <c r="I15" s="90" t="s">
        <v>81</v>
      </c>
      <c r="J15" s="82" t="s">
        <v>26</v>
      </c>
      <c r="K15" s="83" t="s">
        <v>83</v>
      </c>
      <c r="L15" s="84">
        <v>2016</v>
      </c>
      <c r="M15" s="84" t="s">
        <v>81</v>
      </c>
      <c r="N15" s="84" t="s">
        <v>193</v>
      </c>
      <c r="O15" s="83" t="s">
        <v>88</v>
      </c>
      <c r="P15" s="85" t="s">
        <v>165</v>
      </c>
      <c r="Q15" s="97" t="s">
        <v>194</v>
      </c>
      <c r="R15" s="38"/>
      <c r="S15" s="39"/>
      <c r="T15" s="39"/>
      <c r="U15" s="39" t="s">
        <v>101</v>
      </c>
      <c r="V15" s="39"/>
      <c r="W15" s="40"/>
      <c r="X15" s="52">
        <f t="shared" si="0"/>
        <v>0</v>
      </c>
      <c r="AC15" s="24"/>
    </row>
    <row r="16" spans="1:29" s="2" customFormat="1" ht="15" customHeight="1" thickBot="1">
      <c r="A16" s="87" t="s">
        <v>0</v>
      </c>
      <c r="B16" s="88">
        <v>310</v>
      </c>
      <c r="C16" s="88" t="s">
        <v>181</v>
      </c>
      <c r="D16" s="74" t="s">
        <v>130</v>
      </c>
      <c r="E16" s="89">
        <v>1970</v>
      </c>
      <c r="F16" s="90">
        <v>200</v>
      </c>
      <c r="G16" s="178">
        <v>15</v>
      </c>
      <c r="H16" s="178">
        <v>5</v>
      </c>
      <c r="I16" s="90" t="s">
        <v>81</v>
      </c>
      <c r="J16" s="82" t="s">
        <v>26</v>
      </c>
      <c r="K16" s="83" t="s">
        <v>83</v>
      </c>
      <c r="L16" s="84">
        <v>2016</v>
      </c>
      <c r="M16" s="84" t="s">
        <v>81</v>
      </c>
      <c r="N16" s="84" t="s">
        <v>193</v>
      </c>
      <c r="O16" s="83" t="s">
        <v>88</v>
      </c>
      <c r="P16" s="85" t="s">
        <v>165</v>
      </c>
      <c r="Q16" s="97" t="s">
        <v>194</v>
      </c>
      <c r="R16" s="38"/>
      <c r="S16" s="39"/>
      <c r="T16" s="39"/>
      <c r="U16" s="39" t="s">
        <v>101</v>
      </c>
      <c r="V16" s="39"/>
      <c r="W16" s="40"/>
      <c r="X16" s="52">
        <f t="shared" si="0"/>
        <v>0</v>
      </c>
      <c r="AC16" s="24"/>
    </row>
    <row r="17" spans="1:24" s="70" customFormat="1" ht="15" customHeight="1" thickBot="1">
      <c r="A17" s="250" t="s">
        <v>144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62">
        <f aca="true" t="shared" si="1" ref="R17:W17">SUM(R4:R16)</f>
        <v>0</v>
      </c>
      <c r="S17" s="63">
        <f t="shared" si="1"/>
        <v>0</v>
      </c>
      <c r="T17" s="63">
        <f t="shared" si="1"/>
        <v>0</v>
      </c>
      <c r="U17" s="63">
        <f t="shared" si="1"/>
        <v>0</v>
      </c>
      <c r="V17" s="63">
        <f t="shared" si="1"/>
        <v>0</v>
      </c>
      <c r="W17" s="64">
        <f t="shared" si="1"/>
        <v>0</v>
      </c>
      <c r="X17" s="65">
        <f>SUM(R17:W17)</f>
        <v>0</v>
      </c>
    </row>
    <row r="18" spans="1:24" s="2" customFormat="1" ht="15" customHeight="1">
      <c r="A18" s="99" t="s">
        <v>6</v>
      </c>
      <c r="B18" s="74">
        <v>324</v>
      </c>
      <c r="C18" s="74" t="s">
        <v>51</v>
      </c>
      <c r="D18" s="74" t="s">
        <v>129</v>
      </c>
      <c r="E18" s="75">
        <v>1991</v>
      </c>
      <c r="F18" s="76">
        <v>28</v>
      </c>
      <c r="G18" s="180">
        <v>30</v>
      </c>
      <c r="H18" s="180">
        <v>3</v>
      </c>
      <c r="I18" s="100" t="s">
        <v>81</v>
      </c>
      <c r="J18" s="101" t="s">
        <v>52</v>
      </c>
      <c r="K18" s="78" t="s">
        <v>84</v>
      </c>
      <c r="L18" s="79">
        <v>2012</v>
      </c>
      <c r="M18" s="102" t="s">
        <v>81</v>
      </c>
      <c r="N18" s="79">
        <v>2017</v>
      </c>
      <c r="O18" s="175" t="s">
        <v>88</v>
      </c>
      <c r="P18" s="81" t="s">
        <v>165</v>
      </c>
      <c r="Q18" s="97" t="s">
        <v>169</v>
      </c>
      <c r="R18" s="44"/>
      <c r="S18" s="45"/>
      <c r="T18" s="45"/>
      <c r="U18" s="45" t="s">
        <v>101</v>
      </c>
      <c r="V18" s="45"/>
      <c r="W18" s="46"/>
      <c r="X18" s="51">
        <f>SUM(R18:W18)</f>
        <v>0</v>
      </c>
    </row>
    <row r="19" spans="1:24" s="2" customFormat="1" ht="15" customHeight="1">
      <c r="A19" s="99" t="s">
        <v>6</v>
      </c>
      <c r="B19" s="74">
        <v>325</v>
      </c>
      <c r="C19" s="74" t="s">
        <v>233</v>
      </c>
      <c r="D19" s="74" t="s">
        <v>129</v>
      </c>
      <c r="E19" s="75">
        <v>1991</v>
      </c>
      <c r="F19" s="76">
        <v>28</v>
      </c>
      <c r="G19" s="177">
        <v>30</v>
      </c>
      <c r="H19" s="177">
        <v>3</v>
      </c>
      <c r="I19" s="76" t="s">
        <v>81</v>
      </c>
      <c r="J19" s="101" t="s">
        <v>52</v>
      </c>
      <c r="K19" s="83" t="s">
        <v>84</v>
      </c>
      <c r="L19" s="84">
        <v>2012</v>
      </c>
      <c r="M19" s="84" t="s">
        <v>81</v>
      </c>
      <c r="N19" s="84">
        <v>2017</v>
      </c>
      <c r="O19" s="176" t="s">
        <v>88</v>
      </c>
      <c r="P19" s="85" t="s">
        <v>165</v>
      </c>
      <c r="Q19" s="97" t="s">
        <v>169</v>
      </c>
      <c r="R19" s="38"/>
      <c r="S19" s="39"/>
      <c r="T19" s="39"/>
      <c r="U19" s="45" t="s">
        <v>101</v>
      </c>
      <c r="V19" s="39"/>
      <c r="W19" s="40"/>
      <c r="X19" s="52">
        <f aca="true" t="shared" si="2" ref="X19:X22">SUM(R19:W19)</f>
        <v>0</v>
      </c>
    </row>
    <row r="20" spans="1:24" s="2" customFormat="1" ht="15" customHeight="1">
      <c r="A20" s="99" t="s">
        <v>6</v>
      </c>
      <c r="B20" s="88">
        <v>322</v>
      </c>
      <c r="C20" s="88" t="s">
        <v>25</v>
      </c>
      <c r="D20" s="74" t="s">
        <v>130</v>
      </c>
      <c r="E20" s="89">
        <v>1991</v>
      </c>
      <c r="F20" s="90">
        <v>393</v>
      </c>
      <c r="G20" s="177">
        <v>10</v>
      </c>
      <c r="H20" s="177" t="s">
        <v>232</v>
      </c>
      <c r="I20" s="76" t="s">
        <v>81</v>
      </c>
      <c r="J20" s="103" t="s">
        <v>26</v>
      </c>
      <c r="K20" s="83" t="s">
        <v>107</v>
      </c>
      <c r="L20" s="84">
        <v>2016</v>
      </c>
      <c r="M20" s="84" t="s">
        <v>82</v>
      </c>
      <c r="N20" s="84" t="s">
        <v>193</v>
      </c>
      <c r="O20" s="176" t="s">
        <v>88</v>
      </c>
      <c r="P20" s="85" t="s">
        <v>165</v>
      </c>
      <c r="Q20" s="97"/>
      <c r="R20" s="38"/>
      <c r="S20" s="39"/>
      <c r="T20" s="39"/>
      <c r="U20" s="45" t="s">
        <v>101</v>
      </c>
      <c r="V20" s="39"/>
      <c r="W20" s="40"/>
      <c r="X20" s="52">
        <f t="shared" si="2"/>
        <v>0</v>
      </c>
    </row>
    <row r="21" spans="1:24" s="2" customFormat="1" ht="15" customHeight="1">
      <c r="A21" s="99" t="s">
        <v>6</v>
      </c>
      <c r="B21" s="88">
        <v>324</v>
      </c>
      <c r="C21" s="88" t="s">
        <v>53</v>
      </c>
      <c r="D21" s="74" t="s">
        <v>131</v>
      </c>
      <c r="E21" s="89">
        <v>1991</v>
      </c>
      <c r="F21" s="90">
        <v>38</v>
      </c>
      <c r="G21" s="178">
        <v>40</v>
      </c>
      <c r="H21" s="178">
        <v>30</v>
      </c>
      <c r="I21" s="90" t="s">
        <v>81</v>
      </c>
      <c r="J21" s="103" t="s">
        <v>54</v>
      </c>
      <c r="K21" s="83" t="s">
        <v>83</v>
      </c>
      <c r="L21" s="84">
        <v>2016</v>
      </c>
      <c r="M21" s="84" t="s">
        <v>82</v>
      </c>
      <c r="N21" s="84" t="s">
        <v>193</v>
      </c>
      <c r="O21" s="176" t="s">
        <v>88</v>
      </c>
      <c r="P21" s="85" t="s">
        <v>165</v>
      </c>
      <c r="Q21" s="97"/>
      <c r="R21" s="38"/>
      <c r="S21" s="39"/>
      <c r="T21" s="39"/>
      <c r="U21" s="45" t="s">
        <v>101</v>
      </c>
      <c r="V21" s="39"/>
      <c r="W21" s="40"/>
      <c r="X21" s="52">
        <f t="shared" si="2"/>
        <v>0</v>
      </c>
    </row>
    <row r="22" spans="1:24" s="2" customFormat="1" ht="15" customHeight="1" thickBot="1">
      <c r="A22" s="99" t="s">
        <v>6</v>
      </c>
      <c r="B22" s="88">
        <v>324</v>
      </c>
      <c r="C22" s="88" t="s">
        <v>55</v>
      </c>
      <c r="D22" s="74" t="s">
        <v>127</v>
      </c>
      <c r="E22" s="89">
        <v>1991</v>
      </c>
      <c r="F22" s="90">
        <v>50</v>
      </c>
      <c r="G22" s="179">
        <v>40</v>
      </c>
      <c r="H22" s="179">
        <v>40</v>
      </c>
      <c r="I22" s="94" t="s">
        <v>81</v>
      </c>
      <c r="J22" s="103" t="s">
        <v>56</v>
      </c>
      <c r="K22" s="83" t="s">
        <v>83</v>
      </c>
      <c r="L22" s="84">
        <v>2016</v>
      </c>
      <c r="M22" s="84" t="s">
        <v>82</v>
      </c>
      <c r="N22" s="84" t="s">
        <v>193</v>
      </c>
      <c r="O22" s="176" t="s">
        <v>88</v>
      </c>
      <c r="P22" s="95" t="s">
        <v>165</v>
      </c>
      <c r="Q22" s="98"/>
      <c r="R22" s="47"/>
      <c r="S22" s="48"/>
      <c r="T22" s="48"/>
      <c r="U22" s="48" t="s">
        <v>101</v>
      </c>
      <c r="V22" s="48"/>
      <c r="W22" s="49"/>
      <c r="X22" s="52">
        <f t="shared" si="2"/>
        <v>0</v>
      </c>
    </row>
    <row r="23" spans="1:24" s="241" customFormat="1" ht="15" customHeight="1" thickBot="1">
      <c r="A23" s="99" t="s">
        <v>6</v>
      </c>
      <c r="B23" s="88">
        <v>700</v>
      </c>
      <c r="C23" s="88" t="s">
        <v>238</v>
      </c>
      <c r="D23" s="74" t="s">
        <v>131</v>
      </c>
      <c r="E23" s="89">
        <v>1968</v>
      </c>
      <c r="F23" s="90">
        <v>50</v>
      </c>
      <c r="G23" s="179">
        <v>15</v>
      </c>
      <c r="H23" s="179" t="s">
        <v>232</v>
      </c>
      <c r="I23" s="94" t="s">
        <v>81</v>
      </c>
      <c r="J23" s="103" t="s">
        <v>239</v>
      </c>
      <c r="K23" s="83" t="s">
        <v>240</v>
      </c>
      <c r="L23" s="84" t="s">
        <v>81</v>
      </c>
      <c r="M23" s="84" t="s">
        <v>82</v>
      </c>
      <c r="N23" s="84"/>
      <c r="O23" s="176" t="s">
        <v>88</v>
      </c>
      <c r="P23" s="95" t="s">
        <v>165</v>
      </c>
      <c r="Q23" s="98" t="s">
        <v>241</v>
      </c>
      <c r="R23" s="237"/>
      <c r="S23" s="238"/>
      <c r="T23" s="238"/>
      <c r="U23" s="238" t="s">
        <v>101</v>
      </c>
      <c r="V23" s="238"/>
      <c r="W23" s="239"/>
      <c r="X23" s="240">
        <f aca="true" t="shared" si="3" ref="X23">SUM(R23:W23)</f>
        <v>0</v>
      </c>
    </row>
    <row r="24" spans="1:24" s="70" customFormat="1" ht="15" customHeight="1" thickBot="1">
      <c r="A24" s="250" t="s">
        <v>145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2"/>
      <c r="R24" s="62">
        <f aca="true" t="shared" si="4" ref="R24:W24">SUM(R18:R22)</f>
        <v>0</v>
      </c>
      <c r="S24" s="63">
        <f t="shared" si="4"/>
        <v>0</v>
      </c>
      <c r="T24" s="63">
        <f t="shared" si="4"/>
        <v>0</v>
      </c>
      <c r="U24" s="63">
        <f t="shared" si="4"/>
        <v>0</v>
      </c>
      <c r="V24" s="63">
        <f t="shared" si="4"/>
        <v>0</v>
      </c>
      <c r="W24" s="64">
        <f t="shared" si="4"/>
        <v>0</v>
      </c>
      <c r="X24" s="65">
        <f>SUM(R24:W24)</f>
        <v>0</v>
      </c>
    </row>
    <row r="25" spans="1:24" s="2" customFormat="1" ht="15" customHeight="1">
      <c r="A25" s="104" t="s">
        <v>5</v>
      </c>
      <c r="B25" s="105">
        <v>322</v>
      </c>
      <c r="C25" s="105" t="s">
        <v>57</v>
      </c>
      <c r="D25" s="106" t="s">
        <v>132</v>
      </c>
      <c r="E25" s="107">
        <v>1978</v>
      </c>
      <c r="F25" s="108">
        <v>70</v>
      </c>
      <c r="G25" s="180">
        <v>5</v>
      </c>
      <c r="H25" s="180">
        <v>0</v>
      </c>
      <c r="I25" s="100" t="s">
        <v>81</v>
      </c>
      <c r="J25" s="103" t="s">
        <v>183</v>
      </c>
      <c r="K25" s="109"/>
      <c r="L25" s="109"/>
      <c r="M25" s="109" t="s">
        <v>81</v>
      </c>
      <c r="N25" s="109">
        <v>2018</v>
      </c>
      <c r="O25" s="156" t="s">
        <v>88</v>
      </c>
      <c r="P25" s="81" t="s">
        <v>165</v>
      </c>
      <c r="Q25" s="96"/>
      <c r="R25" s="44"/>
      <c r="S25" s="45"/>
      <c r="T25" s="45"/>
      <c r="U25" s="45"/>
      <c r="V25" s="45"/>
      <c r="W25" s="46"/>
      <c r="X25" s="52">
        <f aca="true" t="shared" si="5" ref="X25:X27">SUM(R25:W25)</f>
        <v>0</v>
      </c>
    </row>
    <row r="26" spans="1:24" s="2" customFormat="1" ht="15" customHeight="1">
      <c r="A26" s="104" t="s">
        <v>5</v>
      </c>
      <c r="B26" s="106">
        <v>320</v>
      </c>
      <c r="C26" s="106" t="s">
        <v>59</v>
      </c>
      <c r="D26" s="106" t="s">
        <v>127</v>
      </c>
      <c r="E26" s="107">
        <v>1978</v>
      </c>
      <c r="F26" s="108">
        <v>20</v>
      </c>
      <c r="G26" s="178">
        <v>1</v>
      </c>
      <c r="H26" s="178">
        <v>11</v>
      </c>
      <c r="I26" s="90" t="s">
        <v>81</v>
      </c>
      <c r="J26" s="103" t="s">
        <v>60</v>
      </c>
      <c r="K26" s="110" t="s">
        <v>106</v>
      </c>
      <c r="L26" s="109">
        <v>2014</v>
      </c>
      <c r="M26" s="109" t="s">
        <v>81</v>
      </c>
      <c r="N26" s="109">
        <v>2017</v>
      </c>
      <c r="O26" s="156" t="s">
        <v>88</v>
      </c>
      <c r="P26" s="111" t="s">
        <v>165</v>
      </c>
      <c r="Q26" s="97"/>
      <c r="R26" s="38"/>
      <c r="S26" s="39"/>
      <c r="T26" s="39"/>
      <c r="U26" s="39"/>
      <c r="V26" s="39"/>
      <c r="W26" s="40"/>
      <c r="X26" s="52">
        <f t="shared" si="5"/>
        <v>0</v>
      </c>
    </row>
    <row r="27" spans="1:24" s="2" customFormat="1" ht="15" customHeight="1" thickBot="1">
      <c r="A27" s="104" t="s">
        <v>5</v>
      </c>
      <c r="B27" s="106">
        <v>120</v>
      </c>
      <c r="C27" s="106" t="s">
        <v>61</v>
      </c>
      <c r="D27" s="106" t="s">
        <v>133</v>
      </c>
      <c r="E27" s="107">
        <v>1973</v>
      </c>
      <c r="F27" s="108">
        <v>120</v>
      </c>
      <c r="G27" s="222">
        <v>0.05</v>
      </c>
      <c r="H27" s="178">
        <v>0</v>
      </c>
      <c r="I27" s="90" t="s">
        <v>81</v>
      </c>
      <c r="J27" s="103" t="s">
        <v>54</v>
      </c>
      <c r="K27" s="110" t="s">
        <v>96</v>
      </c>
      <c r="L27" s="109">
        <v>2015</v>
      </c>
      <c r="M27" s="109" t="s">
        <v>81</v>
      </c>
      <c r="N27" s="109">
        <v>2017</v>
      </c>
      <c r="O27" s="156" t="s">
        <v>88</v>
      </c>
      <c r="P27" s="174" t="s">
        <v>165</v>
      </c>
      <c r="Q27" s="97"/>
      <c r="R27" s="38"/>
      <c r="S27" s="39"/>
      <c r="T27" s="39"/>
      <c r="U27" s="39"/>
      <c r="V27" s="39"/>
      <c r="W27" s="40"/>
      <c r="X27" s="52">
        <f t="shared" si="5"/>
        <v>0</v>
      </c>
    </row>
    <row r="28" spans="1:24" s="70" customFormat="1" ht="15" customHeight="1" thickBot="1">
      <c r="A28" s="250" t="s">
        <v>146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2"/>
      <c r="R28" s="62">
        <f aca="true" t="shared" si="6" ref="R28:W28">SUM(R25:R27)</f>
        <v>0</v>
      </c>
      <c r="S28" s="63">
        <f t="shared" si="6"/>
        <v>0</v>
      </c>
      <c r="T28" s="63">
        <f t="shared" si="6"/>
        <v>0</v>
      </c>
      <c r="U28" s="63">
        <f t="shared" si="6"/>
        <v>0</v>
      </c>
      <c r="V28" s="63">
        <f t="shared" si="6"/>
        <v>0</v>
      </c>
      <c r="W28" s="64">
        <f t="shared" si="6"/>
        <v>0</v>
      </c>
      <c r="X28" s="65">
        <f>SUM(R28:W28)</f>
        <v>0</v>
      </c>
    </row>
    <row r="29" spans="1:24" s="2" customFormat="1" ht="15" customHeight="1">
      <c r="A29" s="104" t="s">
        <v>4</v>
      </c>
      <c r="B29" s="105">
        <v>220</v>
      </c>
      <c r="C29" s="105" t="s">
        <v>27</v>
      </c>
      <c r="D29" s="105" t="s">
        <v>127</v>
      </c>
      <c r="E29" s="112">
        <v>2011</v>
      </c>
      <c r="F29" s="113">
        <v>16</v>
      </c>
      <c r="G29" s="181">
        <v>3</v>
      </c>
      <c r="H29" s="181">
        <v>5</v>
      </c>
      <c r="I29" s="114" t="s">
        <v>81</v>
      </c>
      <c r="J29" s="101" t="s">
        <v>24</v>
      </c>
      <c r="K29" s="115" t="s">
        <v>83</v>
      </c>
      <c r="L29" s="109">
        <v>2016</v>
      </c>
      <c r="M29" s="109" t="s">
        <v>81</v>
      </c>
      <c r="N29" s="84" t="s">
        <v>193</v>
      </c>
      <c r="O29" s="156" t="s">
        <v>88</v>
      </c>
      <c r="P29" s="81" t="s">
        <v>165</v>
      </c>
      <c r="Q29" s="97"/>
      <c r="R29" s="38"/>
      <c r="S29" s="39"/>
      <c r="T29" s="39"/>
      <c r="U29" s="39" t="s">
        <v>101</v>
      </c>
      <c r="V29" s="39"/>
      <c r="W29" s="40"/>
      <c r="X29" s="52">
        <f aca="true" t="shared" si="7" ref="X29:X34">SUM(R29:W29)</f>
        <v>0</v>
      </c>
    </row>
    <row r="30" spans="1:24" s="2" customFormat="1" ht="15" customHeight="1">
      <c r="A30" s="104" t="s">
        <v>4</v>
      </c>
      <c r="B30" s="105">
        <v>320</v>
      </c>
      <c r="C30" s="116" t="s">
        <v>234</v>
      </c>
      <c r="D30" s="117" t="s">
        <v>129</v>
      </c>
      <c r="E30" s="118">
        <v>1979</v>
      </c>
      <c r="F30" s="119">
        <v>12</v>
      </c>
      <c r="G30" s="177">
        <v>5</v>
      </c>
      <c r="H30" s="177">
        <v>2</v>
      </c>
      <c r="I30" s="76" t="s">
        <v>81</v>
      </c>
      <c r="J30" s="120" t="s">
        <v>62</v>
      </c>
      <c r="K30" s="115" t="s">
        <v>83</v>
      </c>
      <c r="L30" s="109">
        <v>2016</v>
      </c>
      <c r="M30" s="109" t="s">
        <v>82</v>
      </c>
      <c r="N30" s="84" t="s">
        <v>193</v>
      </c>
      <c r="O30" s="156" t="s">
        <v>88</v>
      </c>
      <c r="P30" s="111" t="s">
        <v>165</v>
      </c>
      <c r="Q30" s="97"/>
      <c r="R30" s="38"/>
      <c r="S30" s="39"/>
      <c r="T30" s="39"/>
      <c r="U30" s="39"/>
      <c r="V30" s="39"/>
      <c r="W30" s="40"/>
      <c r="X30" s="52">
        <f t="shared" si="7"/>
        <v>0</v>
      </c>
    </row>
    <row r="31" spans="1:24" s="2" customFormat="1" ht="15" customHeight="1">
      <c r="A31" s="104" t="s">
        <v>4</v>
      </c>
      <c r="B31" s="105">
        <v>320</v>
      </c>
      <c r="C31" s="116" t="s">
        <v>235</v>
      </c>
      <c r="D31" s="117" t="s">
        <v>129</v>
      </c>
      <c r="E31" s="118">
        <v>1979</v>
      </c>
      <c r="F31" s="119">
        <v>12</v>
      </c>
      <c r="G31" s="177">
        <v>5</v>
      </c>
      <c r="H31" s="177">
        <v>2</v>
      </c>
      <c r="I31" s="76" t="s">
        <v>81</v>
      </c>
      <c r="J31" s="120" t="s">
        <v>62</v>
      </c>
      <c r="K31" s="115" t="s">
        <v>83</v>
      </c>
      <c r="L31" s="109">
        <v>2016</v>
      </c>
      <c r="M31" s="109" t="s">
        <v>82</v>
      </c>
      <c r="N31" s="84" t="s">
        <v>193</v>
      </c>
      <c r="O31" s="156" t="s">
        <v>88</v>
      </c>
      <c r="P31" s="111" t="s">
        <v>165</v>
      </c>
      <c r="Q31" s="97"/>
      <c r="R31" s="38"/>
      <c r="S31" s="39"/>
      <c r="T31" s="39"/>
      <c r="U31" s="39"/>
      <c r="V31" s="39"/>
      <c r="W31" s="40"/>
      <c r="X31" s="52">
        <f t="shared" si="7"/>
        <v>0</v>
      </c>
    </row>
    <row r="32" spans="1:24" s="2" customFormat="1" ht="15" customHeight="1">
      <c r="A32" s="104" t="s">
        <v>4</v>
      </c>
      <c r="B32" s="105">
        <v>320</v>
      </c>
      <c r="C32" s="116" t="s">
        <v>236</v>
      </c>
      <c r="D32" s="117" t="s">
        <v>129</v>
      </c>
      <c r="E32" s="118">
        <v>1979</v>
      </c>
      <c r="F32" s="119">
        <v>12</v>
      </c>
      <c r="G32" s="177">
        <v>5</v>
      </c>
      <c r="H32" s="177">
        <v>2</v>
      </c>
      <c r="I32" s="76" t="s">
        <v>81</v>
      </c>
      <c r="J32" s="120" t="s">
        <v>62</v>
      </c>
      <c r="K32" s="115" t="s">
        <v>83</v>
      </c>
      <c r="L32" s="109">
        <v>2016</v>
      </c>
      <c r="M32" s="109" t="s">
        <v>82</v>
      </c>
      <c r="N32" s="84" t="s">
        <v>193</v>
      </c>
      <c r="O32" s="156" t="s">
        <v>88</v>
      </c>
      <c r="P32" s="111" t="s">
        <v>165</v>
      </c>
      <c r="Q32" s="97"/>
      <c r="R32" s="38"/>
      <c r="S32" s="39"/>
      <c r="T32" s="39"/>
      <c r="U32" s="39"/>
      <c r="V32" s="39"/>
      <c r="W32" s="40"/>
      <c r="X32" s="52">
        <f t="shared" si="7"/>
        <v>0</v>
      </c>
    </row>
    <row r="33" spans="1:24" s="2" customFormat="1" ht="15" customHeight="1">
      <c r="A33" s="104" t="s">
        <v>4</v>
      </c>
      <c r="B33" s="105">
        <v>320</v>
      </c>
      <c r="C33" s="116" t="s">
        <v>237</v>
      </c>
      <c r="D33" s="117" t="s">
        <v>129</v>
      </c>
      <c r="E33" s="118">
        <v>1979</v>
      </c>
      <c r="F33" s="119">
        <v>12</v>
      </c>
      <c r="G33" s="177">
        <v>5</v>
      </c>
      <c r="H33" s="177">
        <v>2</v>
      </c>
      <c r="I33" s="76" t="s">
        <v>81</v>
      </c>
      <c r="J33" s="120" t="s">
        <v>62</v>
      </c>
      <c r="K33" s="115" t="s">
        <v>83</v>
      </c>
      <c r="L33" s="109">
        <v>2016</v>
      </c>
      <c r="M33" s="109" t="s">
        <v>82</v>
      </c>
      <c r="N33" s="84" t="s">
        <v>193</v>
      </c>
      <c r="O33" s="156" t="s">
        <v>88</v>
      </c>
      <c r="P33" s="111" t="s">
        <v>165</v>
      </c>
      <c r="Q33" s="97"/>
      <c r="R33" s="38"/>
      <c r="S33" s="39"/>
      <c r="T33" s="39"/>
      <c r="U33" s="39" t="s">
        <v>101</v>
      </c>
      <c r="V33" s="39"/>
      <c r="W33" s="40"/>
      <c r="X33" s="52">
        <f t="shared" si="7"/>
        <v>0</v>
      </c>
    </row>
    <row r="34" spans="1:24" s="2" customFormat="1" ht="15" customHeight="1" thickBot="1">
      <c r="A34" s="121" t="s">
        <v>4</v>
      </c>
      <c r="B34" s="122">
        <v>220</v>
      </c>
      <c r="C34" s="123" t="s">
        <v>63</v>
      </c>
      <c r="D34" s="122" t="s">
        <v>130</v>
      </c>
      <c r="E34" s="124">
        <v>2009</v>
      </c>
      <c r="F34" s="125">
        <v>6</v>
      </c>
      <c r="G34" s="179">
        <v>1</v>
      </c>
      <c r="H34" s="179">
        <v>2</v>
      </c>
      <c r="I34" s="94" t="s">
        <v>82</v>
      </c>
      <c r="J34" s="126" t="s">
        <v>64</v>
      </c>
      <c r="K34" s="127" t="s">
        <v>84</v>
      </c>
      <c r="L34" s="128">
        <v>2012</v>
      </c>
      <c r="M34" s="129" t="s">
        <v>82</v>
      </c>
      <c r="N34" s="129">
        <v>2017</v>
      </c>
      <c r="O34" s="173" t="s">
        <v>88</v>
      </c>
      <c r="P34" s="174" t="s">
        <v>165</v>
      </c>
      <c r="Q34" s="97"/>
      <c r="R34" s="38"/>
      <c r="S34" s="39"/>
      <c r="T34" s="39"/>
      <c r="U34" s="39"/>
      <c r="V34" s="39"/>
      <c r="W34" s="40"/>
      <c r="X34" s="52">
        <f t="shared" si="7"/>
        <v>0</v>
      </c>
    </row>
    <row r="35" spans="1:24" s="70" customFormat="1" ht="15" customHeight="1" thickBot="1">
      <c r="A35" s="250" t="s">
        <v>147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2"/>
      <c r="R35" s="62">
        <f aca="true" t="shared" si="8" ref="R35:W35">SUM(R29:R34)</f>
        <v>0</v>
      </c>
      <c r="S35" s="63">
        <f t="shared" si="8"/>
        <v>0</v>
      </c>
      <c r="T35" s="63">
        <f t="shared" si="8"/>
        <v>0</v>
      </c>
      <c r="U35" s="63">
        <f t="shared" si="8"/>
        <v>0</v>
      </c>
      <c r="V35" s="63">
        <f t="shared" si="8"/>
        <v>0</v>
      </c>
      <c r="W35" s="64">
        <f t="shared" si="8"/>
        <v>0</v>
      </c>
      <c r="X35" s="65">
        <f>SUM(R35:W35)</f>
        <v>0</v>
      </c>
    </row>
    <row r="36" spans="1:24" s="2" customFormat="1" ht="14.1" customHeight="1">
      <c r="A36" s="104" t="s">
        <v>7</v>
      </c>
      <c r="B36" s="105">
        <v>320</v>
      </c>
      <c r="C36" s="105" t="s">
        <v>136</v>
      </c>
      <c r="D36" s="105" t="s">
        <v>129</v>
      </c>
      <c r="E36" s="112">
        <v>1977</v>
      </c>
      <c r="F36" s="113">
        <v>20</v>
      </c>
      <c r="G36" s="231">
        <v>10</v>
      </c>
      <c r="H36" s="234">
        <v>15</v>
      </c>
      <c r="I36" s="76" t="s">
        <v>81</v>
      </c>
      <c r="J36" s="130" t="s">
        <v>137</v>
      </c>
      <c r="K36" s="115" t="s">
        <v>84</v>
      </c>
      <c r="L36" s="109">
        <v>2012</v>
      </c>
      <c r="M36" s="131" t="s">
        <v>81</v>
      </c>
      <c r="N36" s="131">
        <v>2017</v>
      </c>
      <c r="O36" s="156" t="s">
        <v>88</v>
      </c>
      <c r="P36" s="81" t="s">
        <v>165</v>
      </c>
      <c r="Q36" s="96"/>
      <c r="R36" s="35"/>
      <c r="S36" s="36"/>
      <c r="T36" s="36"/>
      <c r="U36" s="36" t="s">
        <v>101</v>
      </c>
      <c r="V36" s="36"/>
      <c r="W36" s="37"/>
      <c r="X36" s="52">
        <f aca="true" t="shared" si="9" ref="X36:X43">SUM(R36:W36)</f>
        <v>0</v>
      </c>
    </row>
    <row r="37" spans="1:24" s="2" customFormat="1" ht="14.1" customHeight="1">
      <c r="A37" s="132" t="s">
        <v>7</v>
      </c>
      <c r="B37" s="106">
        <v>320</v>
      </c>
      <c r="C37" s="106" t="s">
        <v>138</v>
      </c>
      <c r="D37" s="106" t="s">
        <v>130</v>
      </c>
      <c r="E37" s="107">
        <v>1977</v>
      </c>
      <c r="F37" s="108">
        <v>107</v>
      </c>
      <c r="G37" s="232">
        <v>2</v>
      </c>
      <c r="H37" s="235">
        <v>10</v>
      </c>
      <c r="I37" s="90" t="s">
        <v>81</v>
      </c>
      <c r="J37" s="133" t="s">
        <v>184</v>
      </c>
      <c r="K37" s="115" t="s">
        <v>84</v>
      </c>
      <c r="L37" s="109">
        <v>2012</v>
      </c>
      <c r="M37" s="109" t="s">
        <v>81</v>
      </c>
      <c r="N37" s="109">
        <v>2017</v>
      </c>
      <c r="O37" s="115" t="s">
        <v>88</v>
      </c>
      <c r="P37" s="85" t="s">
        <v>165</v>
      </c>
      <c r="Q37" s="97"/>
      <c r="R37" s="38"/>
      <c r="S37" s="39"/>
      <c r="T37" s="39"/>
      <c r="U37" s="39" t="s">
        <v>101</v>
      </c>
      <c r="V37" s="39"/>
      <c r="W37" s="40"/>
      <c r="X37" s="52">
        <f t="shared" si="9"/>
        <v>0</v>
      </c>
    </row>
    <row r="38" spans="1:24" s="2" customFormat="1" ht="14.1" customHeight="1">
      <c r="A38" s="134" t="s">
        <v>7</v>
      </c>
      <c r="B38" s="117">
        <v>320</v>
      </c>
      <c r="C38" s="117" t="s">
        <v>139</v>
      </c>
      <c r="D38" s="117" t="s">
        <v>130</v>
      </c>
      <c r="E38" s="118">
        <v>1977</v>
      </c>
      <c r="F38" s="119">
        <v>427</v>
      </c>
      <c r="G38" s="232">
        <v>10</v>
      </c>
      <c r="H38" s="235">
        <v>395</v>
      </c>
      <c r="I38" s="90" t="s">
        <v>81</v>
      </c>
      <c r="J38" s="120" t="s">
        <v>185</v>
      </c>
      <c r="K38" s="115" t="s">
        <v>85</v>
      </c>
      <c r="L38" s="109">
        <v>2007</v>
      </c>
      <c r="M38" s="135" t="s">
        <v>81</v>
      </c>
      <c r="N38" s="135">
        <v>2017</v>
      </c>
      <c r="O38" s="161" t="s">
        <v>88</v>
      </c>
      <c r="P38" s="85" t="s">
        <v>165</v>
      </c>
      <c r="Q38" s="97"/>
      <c r="R38" s="38"/>
      <c r="S38" s="39"/>
      <c r="T38" s="39"/>
      <c r="U38" s="39" t="s">
        <v>101</v>
      </c>
      <c r="V38" s="39"/>
      <c r="W38" s="40"/>
      <c r="X38" s="52">
        <f t="shared" si="9"/>
        <v>0</v>
      </c>
    </row>
    <row r="39" spans="1:24" s="2" customFormat="1" ht="14.1" customHeight="1">
      <c r="A39" s="132" t="s">
        <v>7</v>
      </c>
      <c r="B39" s="106">
        <v>320</v>
      </c>
      <c r="C39" s="106" t="s">
        <v>140</v>
      </c>
      <c r="D39" s="106" t="s">
        <v>127</v>
      </c>
      <c r="E39" s="107">
        <v>1977</v>
      </c>
      <c r="F39" s="108">
        <v>25</v>
      </c>
      <c r="G39" s="232">
        <v>1</v>
      </c>
      <c r="H39" s="235">
        <v>20</v>
      </c>
      <c r="I39" s="90" t="s">
        <v>81</v>
      </c>
      <c r="J39" s="133" t="s">
        <v>103</v>
      </c>
      <c r="K39" s="115" t="s">
        <v>84</v>
      </c>
      <c r="L39" s="109">
        <v>2012</v>
      </c>
      <c r="M39" s="109" t="s">
        <v>81</v>
      </c>
      <c r="N39" s="109">
        <v>2017</v>
      </c>
      <c r="O39" s="115" t="s">
        <v>88</v>
      </c>
      <c r="P39" s="85" t="s">
        <v>165</v>
      </c>
      <c r="Q39" s="97"/>
      <c r="R39" s="38"/>
      <c r="S39" s="39"/>
      <c r="T39" s="39"/>
      <c r="U39" s="39" t="s">
        <v>101</v>
      </c>
      <c r="V39" s="39"/>
      <c r="W39" s="40"/>
      <c r="X39" s="52">
        <f t="shared" si="9"/>
        <v>0</v>
      </c>
    </row>
    <row r="40" spans="1:24" s="2" customFormat="1" ht="14.1" customHeight="1">
      <c r="A40" s="132" t="s">
        <v>7</v>
      </c>
      <c r="B40" s="106">
        <v>320</v>
      </c>
      <c r="C40" s="106" t="s">
        <v>186</v>
      </c>
      <c r="D40" s="106" t="s">
        <v>127</v>
      </c>
      <c r="E40" s="107">
        <v>1977</v>
      </c>
      <c r="F40" s="108">
        <v>40</v>
      </c>
      <c r="G40" s="232">
        <v>1</v>
      </c>
      <c r="H40" s="235">
        <v>30</v>
      </c>
      <c r="I40" s="90" t="s">
        <v>81</v>
      </c>
      <c r="J40" s="133" t="s">
        <v>103</v>
      </c>
      <c r="K40" s="115" t="s">
        <v>84</v>
      </c>
      <c r="L40" s="109">
        <v>2012</v>
      </c>
      <c r="M40" s="109" t="s">
        <v>81</v>
      </c>
      <c r="N40" s="109">
        <v>2017</v>
      </c>
      <c r="O40" s="115" t="s">
        <v>88</v>
      </c>
      <c r="P40" s="85" t="s">
        <v>165</v>
      </c>
      <c r="Q40" s="97"/>
      <c r="R40" s="38"/>
      <c r="S40" s="39"/>
      <c r="T40" s="39"/>
      <c r="U40" s="39" t="s">
        <v>101</v>
      </c>
      <c r="V40" s="39"/>
      <c r="W40" s="40"/>
      <c r="X40" s="52">
        <f t="shared" si="9"/>
        <v>0</v>
      </c>
    </row>
    <row r="41" spans="1:24" s="2" customFormat="1" ht="14.1" customHeight="1">
      <c r="A41" s="132" t="s">
        <v>7</v>
      </c>
      <c r="B41" s="106">
        <v>320</v>
      </c>
      <c r="C41" s="106" t="s">
        <v>141</v>
      </c>
      <c r="D41" s="106" t="s">
        <v>127</v>
      </c>
      <c r="E41" s="107">
        <v>1977</v>
      </c>
      <c r="F41" s="108">
        <v>40</v>
      </c>
      <c r="G41" s="232">
        <v>1</v>
      </c>
      <c r="H41" s="235">
        <v>30</v>
      </c>
      <c r="I41" s="90" t="s">
        <v>82</v>
      </c>
      <c r="J41" s="133" t="s">
        <v>103</v>
      </c>
      <c r="K41" s="115" t="s">
        <v>84</v>
      </c>
      <c r="L41" s="109">
        <v>2012</v>
      </c>
      <c r="M41" s="109" t="s">
        <v>81</v>
      </c>
      <c r="N41" s="109">
        <v>2017</v>
      </c>
      <c r="O41" s="115" t="s">
        <v>88</v>
      </c>
      <c r="P41" s="85" t="s">
        <v>165</v>
      </c>
      <c r="Q41" s="97"/>
      <c r="R41" s="38"/>
      <c r="S41" s="39"/>
      <c r="T41" s="39"/>
      <c r="U41" s="39" t="s">
        <v>101</v>
      </c>
      <c r="V41" s="39"/>
      <c r="W41" s="40"/>
      <c r="X41" s="52">
        <f t="shared" si="9"/>
        <v>0</v>
      </c>
    </row>
    <row r="42" spans="1:24" s="2" customFormat="1" ht="14.1" customHeight="1">
      <c r="A42" s="132" t="s">
        <v>7</v>
      </c>
      <c r="B42" s="106" t="s">
        <v>66</v>
      </c>
      <c r="C42" s="106" t="s">
        <v>67</v>
      </c>
      <c r="D42" s="106" t="s">
        <v>127</v>
      </c>
      <c r="E42" s="107">
        <v>1978</v>
      </c>
      <c r="F42" s="108">
        <v>30</v>
      </c>
      <c r="G42" s="232">
        <v>1</v>
      </c>
      <c r="H42" s="235">
        <v>29</v>
      </c>
      <c r="I42" s="90" t="s">
        <v>81</v>
      </c>
      <c r="J42" s="133" t="s">
        <v>65</v>
      </c>
      <c r="K42" s="110" t="s">
        <v>84</v>
      </c>
      <c r="L42" s="109">
        <v>2012</v>
      </c>
      <c r="M42" s="109" t="s">
        <v>81</v>
      </c>
      <c r="N42" s="109">
        <v>2017</v>
      </c>
      <c r="O42" s="115" t="s">
        <v>88</v>
      </c>
      <c r="P42" s="85" t="s">
        <v>165</v>
      </c>
      <c r="Q42" s="97"/>
      <c r="R42" s="38"/>
      <c r="S42" s="39"/>
      <c r="T42" s="39"/>
      <c r="U42" s="39" t="s">
        <v>101</v>
      </c>
      <c r="V42" s="39"/>
      <c r="W42" s="40"/>
      <c r="X42" s="52">
        <f t="shared" si="9"/>
        <v>0</v>
      </c>
    </row>
    <row r="43" spans="1:24" s="2" customFormat="1" ht="14.1" customHeight="1" thickBot="1">
      <c r="A43" s="121" t="s">
        <v>7</v>
      </c>
      <c r="B43" s="122" t="s">
        <v>66</v>
      </c>
      <c r="C43" s="136" t="s">
        <v>67</v>
      </c>
      <c r="D43" s="136" t="s">
        <v>127</v>
      </c>
      <c r="E43" s="124">
        <v>1995</v>
      </c>
      <c r="F43" s="125">
        <v>5</v>
      </c>
      <c r="G43" s="233">
        <v>1</v>
      </c>
      <c r="H43" s="236">
        <v>3</v>
      </c>
      <c r="I43" s="137" t="s">
        <v>81</v>
      </c>
      <c r="J43" s="126" t="s">
        <v>65</v>
      </c>
      <c r="K43" s="138" t="s">
        <v>84</v>
      </c>
      <c r="L43" s="129" t="s">
        <v>102</v>
      </c>
      <c r="M43" s="129" t="s">
        <v>81</v>
      </c>
      <c r="N43" s="129">
        <v>2017</v>
      </c>
      <c r="O43" s="172" t="s">
        <v>88</v>
      </c>
      <c r="P43" s="95" t="s">
        <v>165</v>
      </c>
      <c r="Q43" s="139"/>
      <c r="R43" s="41"/>
      <c r="S43" s="42"/>
      <c r="T43" s="42"/>
      <c r="U43" s="42" t="s">
        <v>101</v>
      </c>
      <c r="V43" s="42"/>
      <c r="W43" s="43"/>
      <c r="X43" s="52">
        <f t="shared" si="9"/>
        <v>0</v>
      </c>
    </row>
    <row r="44" spans="1:24" s="70" customFormat="1" ht="15" customHeight="1" thickBot="1">
      <c r="A44" s="250" t="s">
        <v>148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2"/>
      <c r="R44" s="62">
        <f aca="true" t="shared" si="10" ref="R44:W44">SUM(R36:R43)</f>
        <v>0</v>
      </c>
      <c r="S44" s="63">
        <f t="shared" si="10"/>
        <v>0</v>
      </c>
      <c r="T44" s="63">
        <f t="shared" si="10"/>
        <v>0</v>
      </c>
      <c r="U44" s="63">
        <f t="shared" si="10"/>
        <v>0</v>
      </c>
      <c r="V44" s="63">
        <f t="shared" si="10"/>
        <v>0</v>
      </c>
      <c r="W44" s="64">
        <f t="shared" si="10"/>
        <v>0</v>
      </c>
      <c r="X44" s="65">
        <f>SUM(R44:W44)</f>
        <v>0</v>
      </c>
    </row>
    <row r="45" spans="1:24" s="2" customFormat="1" ht="15" customHeight="1">
      <c r="A45" s="132" t="s">
        <v>72</v>
      </c>
      <c r="B45" s="106">
        <v>237</v>
      </c>
      <c r="C45" s="106">
        <v>415</v>
      </c>
      <c r="D45" s="105" t="s">
        <v>129</v>
      </c>
      <c r="E45" s="107"/>
      <c r="F45" s="108">
        <v>800</v>
      </c>
      <c r="G45" s="177">
        <v>160</v>
      </c>
      <c r="H45" s="177">
        <v>100</v>
      </c>
      <c r="I45" s="76" t="s">
        <v>81</v>
      </c>
      <c r="J45" s="133" t="s">
        <v>58</v>
      </c>
      <c r="K45" s="131" t="s">
        <v>97</v>
      </c>
      <c r="L45" s="109">
        <v>2011</v>
      </c>
      <c r="M45" s="109" t="s">
        <v>82</v>
      </c>
      <c r="N45" s="131">
        <v>2017</v>
      </c>
      <c r="O45" s="115" t="s">
        <v>88</v>
      </c>
      <c r="P45" s="81" t="s">
        <v>165</v>
      </c>
      <c r="Q45" s="97"/>
      <c r="R45" s="35"/>
      <c r="S45" s="36"/>
      <c r="T45" s="36"/>
      <c r="U45" s="36" t="s">
        <v>101</v>
      </c>
      <c r="V45" s="36"/>
      <c r="W45" s="37"/>
      <c r="X45" s="52">
        <f aca="true" t="shared" si="11" ref="X45:X48">SUM(R45:W45)</f>
        <v>0</v>
      </c>
    </row>
    <row r="46" spans="1:24" s="2" customFormat="1" ht="15" customHeight="1">
      <c r="A46" s="132" t="s">
        <v>72</v>
      </c>
      <c r="B46" s="106">
        <v>321</v>
      </c>
      <c r="C46" s="106" t="s">
        <v>27</v>
      </c>
      <c r="D46" s="105" t="s">
        <v>127</v>
      </c>
      <c r="E46" s="107"/>
      <c r="F46" s="108">
        <v>260</v>
      </c>
      <c r="G46" s="178">
        <v>90</v>
      </c>
      <c r="H46" s="178">
        <v>10</v>
      </c>
      <c r="I46" s="90" t="s">
        <v>81</v>
      </c>
      <c r="J46" s="133" t="s">
        <v>58</v>
      </c>
      <c r="K46" s="109" t="s">
        <v>187</v>
      </c>
      <c r="L46" s="109">
        <v>2014</v>
      </c>
      <c r="M46" s="109" t="s">
        <v>82</v>
      </c>
      <c r="N46" s="109">
        <v>2017</v>
      </c>
      <c r="O46" s="115" t="s">
        <v>88</v>
      </c>
      <c r="P46" s="85" t="s">
        <v>165</v>
      </c>
      <c r="Q46" s="97"/>
      <c r="R46" s="38"/>
      <c r="S46" s="39"/>
      <c r="T46" s="39"/>
      <c r="U46" s="39" t="s">
        <v>101</v>
      </c>
      <c r="V46" s="39"/>
      <c r="W46" s="40"/>
      <c r="X46" s="52">
        <f t="shared" si="11"/>
        <v>0</v>
      </c>
    </row>
    <row r="47" spans="1:24" s="2" customFormat="1" ht="15" customHeight="1">
      <c r="A47" s="132" t="s">
        <v>72</v>
      </c>
      <c r="B47" s="106" t="s">
        <v>30</v>
      </c>
      <c r="C47" s="106" t="s">
        <v>31</v>
      </c>
      <c r="D47" s="106" t="s">
        <v>134</v>
      </c>
      <c r="E47" s="107">
        <v>2012</v>
      </c>
      <c r="F47" s="108">
        <v>40</v>
      </c>
      <c r="G47" s="178">
        <v>2</v>
      </c>
      <c r="H47" s="178">
        <v>2</v>
      </c>
      <c r="I47" s="90" t="s">
        <v>81</v>
      </c>
      <c r="J47" s="133" t="s">
        <v>58</v>
      </c>
      <c r="K47" s="131" t="s">
        <v>97</v>
      </c>
      <c r="L47" s="109"/>
      <c r="M47" s="109" t="s">
        <v>81</v>
      </c>
      <c r="N47" s="109">
        <v>2018</v>
      </c>
      <c r="O47" s="115" t="s">
        <v>88</v>
      </c>
      <c r="P47" s="85" t="s">
        <v>165</v>
      </c>
      <c r="Q47" s="97"/>
      <c r="R47" s="38"/>
      <c r="S47" s="39"/>
      <c r="T47" s="39"/>
      <c r="U47" s="39" t="s">
        <v>101</v>
      </c>
      <c r="V47" s="39"/>
      <c r="W47" s="40"/>
      <c r="X47" s="52">
        <f t="shared" si="11"/>
        <v>0</v>
      </c>
    </row>
    <row r="48" spans="1:24" s="2" customFormat="1" ht="15" customHeight="1">
      <c r="A48" s="140" t="s">
        <v>72</v>
      </c>
      <c r="B48" s="141">
        <v>364</v>
      </c>
      <c r="C48" s="141" t="s">
        <v>188</v>
      </c>
      <c r="D48" s="141" t="s">
        <v>131</v>
      </c>
      <c r="E48" s="142">
        <v>1994</v>
      </c>
      <c r="F48" s="143">
        <v>30</v>
      </c>
      <c r="G48" s="178">
        <v>1</v>
      </c>
      <c r="H48" s="178">
        <v>5</v>
      </c>
      <c r="I48" s="90" t="s">
        <v>81</v>
      </c>
      <c r="J48" s="144" t="s">
        <v>189</v>
      </c>
      <c r="K48" s="145" t="s">
        <v>190</v>
      </c>
      <c r="L48" s="145">
        <v>2016</v>
      </c>
      <c r="M48" s="145" t="s">
        <v>81</v>
      </c>
      <c r="N48" s="145">
        <v>2018</v>
      </c>
      <c r="O48" s="170" t="s">
        <v>88</v>
      </c>
      <c r="P48" s="85" t="s">
        <v>165</v>
      </c>
      <c r="Q48" s="97" t="s">
        <v>194</v>
      </c>
      <c r="R48" s="38"/>
      <c r="S48" s="39"/>
      <c r="T48" s="39"/>
      <c r="U48" s="39" t="s">
        <v>101</v>
      </c>
      <c r="V48" s="39"/>
      <c r="W48" s="40"/>
      <c r="X48" s="52">
        <f t="shared" si="11"/>
        <v>0</v>
      </c>
    </row>
    <row r="49" spans="1:24" s="2" customFormat="1" ht="15" customHeight="1" thickBot="1">
      <c r="A49" s="146" t="s">
        <v>72</v>
      </c>
      <c r="B49" s="147"/>
      <c r="C49" s="147" t="s">
        <v>188</v>
      </c>
      <c r="D49" s="147" t="s">
        <v>131</v>
      </c>
      <c r="E49" s="148">
        <v>1994</v>
      </c>
      <c r="F49" s="149">
        <v>900</v>
      </c>
      <c r="G49" s="178">
        <v>5</v>
      </c>
      <c r="H49" s="178">
        <v>10</v>
      </c>
      <c r="I49" s="90" t="s">
        <v>81</v>
      </c>
      <c r="J49" s="150" t="s">
        <v>230</v>
      </c>
      <c r="K49" s="151" t="s">
        <v>190</v>
      </c>
      <c r="L49" s="151">
        <v>2016</v>
      </c>
      <c r="M49" s="151" t="s">
        <v>81</v>
      </c>
      <c r="N49" s="151">
        <v>2018</v>
      </c>
      <c r="O49" s="171" t="s">
        <v>88</v>
      </c>
      <c r="P49" s="95" t="s">
        <v>165</v>
      </c>
      <c r="Q49" s="97"/>
      <c r="R49" s="38"/>
      <c r="S49" s="39"/>
      <c r="T49" s="39"/>
      <c r="U49" s="39" t="s">
        <v>101</v>
      </c>
      <c r="V49" s="39"/>
      <c r="W49" s="40"/>
      <c r="X49" s="52">
        <f aca="true" t="shared" si="12" ref="X49">SUM(R49:W49)</f>
        <v>0</v>
      </c>
    </row>
    <row r="50" spans="1:24" s="2" customFormat="1" ht="15" customHeight="1" thickBot="1">
      <c r="A50" s="250" t="s">
        <v>149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2"/>
      <c r="R50" s="62">
        <f aca="true" t="shared" si="13" ref="R50:W50">SUM(R45:R49)</f>
        <v>0</v>
      </c>
      <c r="S50" s="63">
        <f t="shared" si="13"/>
        <v>0</v>
      </c>
      <c r="T50" s="63">
        <f t="shared" si="13"/>
        <v>0</v>
      </c>
      <c r="U50" s="63">
        <f t="shared" si="13"/>
        <v>0</v>
      </c>
      <c r="V50" s="63">
        <f t="shared" si="13"/>
        <v>0</v>
      </c>
      <c r="W50" s="64">
        <f t="shared" si="13"/>
        <v>0</v>
      </c>
      <c r="X50" s="65">
        <f>SUM(R50:W50)</f>
        <v>0</v>
      </c>
    </row>
    <row r="51" spans="1:24" s="2" customFormat="1" ht="15" customHeight="1" thickBot="1">
      <c r="A51" s="134" t="s">
        <v>9</v>
      </c>
      <c r="B51" s="152" t="s">
        <v>33</v>
      </c>
      <c r="C51" s="117" t="s">
        <v>173</v>
      </c>
      <c r="D51" s="117" t="s">
        <v>132</v>
      </c>
      <c r="E51" s="118"/>
      <c r="F51" s="119">
        <v>54</v>
      </c>
      <c r="G51" s="180">
        <v>30</v>
      </c>
      <c r="H51" s="180">
        <v>10</v>
      </c>
      <c r="I51" s="100" t="s">
        <v>81</v>
      </c>
      <c r="J51" s="133" t="s">
        <v>191</v>
      </c>
      <c r="K51" s="131" t="s">
        <v>97</v>
      </c>
      <c r="L51" s="135"/>
      <c r="M51" s="135" t="s">
        <v>81</v>
      </c>
      <c r="N51" s="135">
        <v>2017</v>
      </c>
      <c r="O51" s="161" t="s">
        <v>88</v>
      </c>
      <c r="P51" s="169" t="s">
        <v>165</v>
      </c>
      <c r="Q51" s="96"/>
      <c r="R51" s="35"/>
      <c r="S51" s="36"/>
      <c r="T51" s="36"/>
      <c r="U51" s="36" t="s">
        <v>101</v>
      </c>
      <c r="V51" s="36"/>
      <c r="W51" s="37"/>
      <c r="X51" s="52">
        <f aca="true" t="shared" si="14" ref="X51">SUM(R51:W51)</f>
        <v>0</v>
      </c>
    </row>
    <row r="52" spans="1:24" s="2" customFormat="1" ht="15" customHeight="1" thickBot="1">
      <c r="A52" s="250" t="s">
        <v>150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2"/>
      <c r="R52" s="62">
        <f aca="true" t="shared" si="15" ref="R52:W52">SUM(R51:R51)</f>
        <v>0</v>
      </c>
      <c r="S52" s="63">
        <f t="shared" si="15"/>
        <v>0</v>
      </c>
      <c r="T52" s="63">
        <f t="shared" si="15"/>
        <v>0</v>
      </c>
      <c r="U52" s="63">
        <f t="shared" si="15"/>
        <v>0</v>
      </c>
      <c r="V52" s="63">
        <f t="shared" si="15"/>
        <v>0</v>
      </c>
      <c r="W52" s="64">
        <f t="shared" si="15"/>
        <v>0</v>
      </c>
      <c r="X52" s="65">
        <f>SUM(R52:W52)</f>
        <v>0</v>
      </c>
    </row>
    <row r="53" spans="1:24" s="2" customFormat="1" ht="15" customHeight="1">
      <c r="A53" s="132" t="s">
        <v>3</v>
      </c>
      <c r="B53" s="106">
        <v>311</v>
      </c>
      <c r="C53" s="106" t="s">
        <v>32</v>
      </c>
      <c r="D53" s="106" t="s">
        <v>128</v>
      </c>
      <c r="E53" s="107">
        <v>1990</v>
      </c>
      <c r="F53" s="108">
        <v>100</v>
      </c>
      <c r="G53" s="177">
        <v>2</v>
      </c>
      <c r="H53" s="177">
        <v>5</v>
      </c>
      <c r="I53" s="76" t="s">
        <v>81</v>
      </c>
      <c r="J53" s="133" t="s">
        <v>191</v>
      </c>
      <c r="K53" s="115" t="s">
        <v>83</v>
      </c>
      <c r="L53" s="109">
        <v>2016</v>
      </c>
      <c r="M53" s="109" t="s">
        <v>81</v>
      </c>
      <c r="N53" s="84" t="s">
        <v>193</v>
      </c>
      <c r="O53" s="115" t="s">
        <v>135</v>
      </c>
      <c r="P53" s="81" t="s">
        <v>165</v>
      </c>
      <c r="Q53" s="97"/>
      <c r="R53" s="35"/>
      <c r="S53" s="36"/>
      <c r="T53" s="36"/>
      <c r="U53" s="36" t="s">
        <v>101</v>
      </c>
      <c r="V53" s="36"/>
      <c r="W53" s="37"/>
      <c r="X53" s="52">
        <f aca="true" t="shared" si="16" ref="X53:X58">SUM(R53:W53)</f>
        <v>0</v>
      </c>
    </row>
    <row r="54" spans="1:24" s="2" customFormat="1" ht="15" customHeight="1">
      <c r="A54" s="132" t="s">
        <v>3</v>
      </c>
      <c r="B54" s="106">
        <v>312</v>
      </c>
      <c r="C54" s="106" t="s">
        <v>68</v>
      </c>
      <c r="D54" s="106" t="s">
        <v>134</v>
      </c>
      <c r="E54" s="107">
        <v>1990</v>
      </c>
      <c r="F54" s="108">
        <v>3</v>
      </c>
      <c r="G54" s="178">
        <v>0.2</v>
      </c>
      <c r="H54" s="178">
        <v>1</v>
      </c>
      <c r="I54" s="90" t="s">
        <v>81</v>
      </c>
      <c r="J54" s="133" t="s">
        <v>28</v>
      </c>
      <c r="K54" s="115" t="s">
        <v>83</v>
      </c>
      <c r="L54" s="109">
        <v>2016</v>
      </c>
      <c r="M54" s="109" t="s">
        <v>81</v>
      </c>
      <c r="N54" s="84" t="s">
        <v>193</v>
      </c>
      <c r="O54" s="115" t="s">
        <v>135</v>
      </c>
      <c r="P54" s="85" t="s">
        <v>165</v>
      </c>
      <c r="Q54" s="97"/>
      <c r="R54" s="38"/>
      <c r="S54" s="39"/>
      <c r="T54" s="39"/>
      <c r="U54" s="39" t="s">
        <v>101</v>
      </c>
      <c r="V54" s="39"/>
      <c r="W54" s="40"/>
      <c r="X54" s="52">
        <f t="shared" si="16"/>
        <v>0</v>
      </c>
    </row>
    <row r="55" spans="1:24" s="2" customFormat="1" ht="15" customHeight="1">
      <c r="A55" s="132" t="s">
        <v>3</v>
      </c>
      <c r="B55" s="106">
        <v>323</v>
      </c>
      <c r="C55" s="153" t="s">
        <v>35</v>
      </c>
      <c r="D55" s="106" t="s">
        <v>129</v>
      </c>
      <c r="E55" s="107">
        <v>1992</v>
      </c>
      <c r="F55" s="108">
        <v>49</v>
      </c>
      <c r="G55" s="178">
        <v>50</v>
      </c>
      <c r="H55" s="178">
        <v>0</v>
      </c>
      <c r="I55" s="90" t="s">
        <v>81</v>
      </c>
      <c r="J55" s="133" t="s">
        <v>34</v>
      </c>
      <c r="K55" s="115" t="s">
        <v>84</v>
      </c>
      <c r="L55" s="109">
        <v>2012</v>
      </c>
      <c r="M55" s="109" t="s">
        <v>81</v>
      </c>
      <c r="N55" s="109">
        <v>2017</v>
      </c>
      <c r="O55" s="115" t="s">
        <v>88</v>
      </c>
      <c r="P55" s="85" t="s">
        <v>165</v>
      </c>
      <c r="Q55" s="226" t="s">
        <v>242</v>
      </c>
      <c r="R55" s="38"/>
      <c r="S55" s="39"/>
      <c r="T55" s="39"/>
      <c r="U55" s="39" t="s">
        <v>101</v>
      </c>
      <c r="V55" s="39"/>
      <c r="W55" s="40"/>
      <c r="X55" s="52">
        <f t="shared" si="16"/>
        <v>0</v>
      </c>
    </row>
    <row r="56" spans="1:24" s="2" customFormat="1" ht="15" customHeight="1">
      <c r="A56" s="132" t="s">
        <v>3</v>
      </c>
      <c r="B56" s="106">
        <v>323</v>
      </c>
      <c r="C56" s="153" t="s">
        <v>36</v>
      </c>
      <c r="D56" s="106" t="s">
        <v>129</v>
      </c>
      <c r="E56" s="107">
        <v>1992</v>
      </c>
      <c r="F56" s="108">
        <v>49</v>
      </c>
      <c r="G56" s="178">
        <v>50</v>
      </c>
      <c r="H56" s="178">
        <v>0</v>
      </c>
      <c r="I56" s="90" t="s">
        <v>81</v>
      </c>
      <c r="J56" s="133" t="s">
        <v>34</v>
      </c>
      <c r="K56" s="115" t="s">
        <v>84</v>
      </c>
      <c r="L56" s="109">
        <v>2012</v>
      </c>
      <c r="M56" s="109" t="s">
        <v>81</v>
      </c>
      <c r="N56" s="109">
        <v>2017</v>
      </c>
      <c r="O56" s="115" t="s">
        <v>88</v>
      </c>
      <c r="P56" s="85" t="s">
        <v>165</v>
      </c>
      <c r="Q56" s="226" t="s">
        <v>242</v>
      </c>
      <c r="R56" s="38"/>
      <c r="S56" s="39"/>
      <c r="T56" s="39"/>
      <c r="U56" s="39" t="s">
        <v>101</v>
      </c>
      <c r="V56" s="39"/>
      <c r="W56" s="40"/>
      <c r="X56" s="52">
        <f t="shared" si="16"/>
        <v>0</v>
      </c>
    </row>
    <row r="57" spans="1:24" s="2" customFormat="1" ht="15" customHeight="1">
      <c r="A57" s="132" t="s">
        <v>3</v>
      </c>
      <c r="B57" s="106">
        <v>326</v>
      </c>
      <c r="C57" s="106" t="s">
        <v>38</v>
      </c>
      <c r="D57" s="153" t="s">
        <v>134</v>
      </c>
      <c r="E57" s="107">
        <v>1985</v>
      </c>
      <c r="F57" s="108">
        <v>210</v>
      </c>
      <c r="G57" s="178">
        <v>2</v>
      </c>
      <c r="H57" s="178">
        <v>5</v>
      </c>
      <c r="I57" s="90" t="s">
        <v>81</v>
      </c>
      <c r="J57" s="133" t="s">
        <v>34</v>
      </c>
      <c r="K57" s="115" t="s">
        <v>104</v>
      </c>
      <c r="L57" s="109">
        <v>2012</v>
      </c>
      <c r="M57" s="109" t="s">
        <v>81</v>
      </c>
      <c r="N57" s="109">
        <v>2017</v>
      </c>
      <c r="O57" s="115" t="s">
        <v>88</v>
      </c>
      <c r="P57" s="85" t="s">
        <v>165</v>
      </c>
      <c r="Q57" s="97"/>
      <c r="R57" s="38"/>
      <c r="S57" s="39"/>
      <c r="T57" s="39"/>
      <c r="U57" s="39" t="s">
        <v>101</v>
      </c>
      <c r="V57" s="39"/>
      <c r="W57" s="40"/>
      <c r="X57" s="52">
        <f t="shared" si="16"/>
        <v>0</v>
      </c>
    </row>
    <row r="58" spans="1:24" s="2" customFormat="1" ht="93.75" customHeight="1">
      <c r="A58" s="132" t="s">
        <v>3</v>
      </c>
      <c r="B58" s="106">
        <v>326</v>
      </c>
      <c r="C58" s="106" t="s">
        <v>39</v>
      </c>
      <c r="D58" s="153" t="s">
        <v>134</v>
      </c>
      <c r="E58" s="107">
        <v>1985</v>
      </c>
      <c r="F58" s="108">
        <v>160</v>
      </c>
      <c r="G58" s="178">
        <v>50</v>
      </c>
      <c r="H58" s="178">
        <v>0</v>
      </c>
      <c r="I58" s="90" t="s">
        <v>81</v>
      </c>
      <c r="J58" s="133" t="s">
        <v>37</v>
      </c>
      <c r="K58" s="115" t="s">
        <v>107</v>
      </c>
      <c r="L58" s="109">
        <v>2016</v>
      </c>
      <c r="M58" s="109" t="s">
        <v>81</v>
      </c>
      <c r="N58" s="109">
        <v>2017.2018</v>
      </c>
      <c r="O58" s="115" t="s">
        <v>88</v>
      </c>
      <c r="P58" s="155" t="s">
        <v>165</v>
      </c>
      <c r="Q58" s="226" t="s">
        <v>231</v>
      </c>
      <c r="R58" s="38"/>
      <c r="S58" s="39"/>
      <c r="T58" s="39"/>
      <c r="U58" s="39"/>
      <c r="V58" s="39"/>
      <c r="W58" s="40"/>
      <c r="X58" s="52">
        <f t="shared" si="16"/>
        <v>0</v>
      </c>
    </row>
    <row r="59" spans="1:24" s="2" customFormat="1" ht="15" customHeight="1" thickBot="1">
      <c r="A59" s="132" t="s">
        <v>3</v>
      </c>
      <c r="B59" s="106">
        <v>326</v>
      </c>
      <c r="C59" s="106" t="s">
        <v>39</v>
      </c>
      <c r="D59" s="153" t="s">
        <v>134</v>
      </c>
      <c r="E59" s="107">
        <v>1985</v>
      </c>
      <c r="F59" s="108">
        <v>160</v>
      </c>
      <c r="G59" s="178">
        <v>30</v>
      </c>
      <c r="H59" s="178">
        <v>0</v>
      </c>
      <c r="I59" s="90" t="s">
        <v>81</v>
      </c>
      <c r="J59" s="133" t="s">
        <v>37</v>
      </c>
      <c r="K59" s="115" t="s">
        <v>107</v>
      </c>
      <c r="L59" s="109">
        <v>2016</v>
      </c>
      <c r="M59" s="109" t="s">
        <v>81</v>
      </c>
      <c r="N59" s="84">
        <v>2018</v>
      </c>
      <c r="O59" s="115" t="s">
        <v>88</v>
      </c>
      <c r="P59" s="95" t="s">
        <v>165</v>
      </c>
      <c r="Q59" s="97"/>
      <c r="R59" s="38"/>
      <c r="S59" s="39"/>
      <c r="T59" s="39"/>
      <c r="U59" s="39" t="s">
        <v>101</v>
      </c>
      <c r="V59" s="39"/>
      <c r="W59" s="40"/>
      <c r="X59" s="52">
        <f aca="true" t="shared" si="17" ref="X59">SUM(R59:W59)</f>
        <v>0</v>
      </c>
    </row>
    <row r="60" spans="1:24" s="2" customFormat="1" ht="15" customHeight="1" thickBot="1">
      <c r="A60" s="250" t="s">
        <v>151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2"/>
      <c r="R60" s="227">
        <f>SUM(R53:R59)</f>
        <v>0</v>
      </c>
      <c r="S60" s="63">
        <f aca="true" t="shared" si="18" ref="S60:W60">SUM(S53:S59)</f>
        <v>0</v>
      </c>
      <c r="T60" s="63">
        <f t="shared" si="18"/>
        <v>0</v>
      </c>
      <c r="U60" s="63">
        <f t="shared" si="18"/>
        <v>0</v>
      </c>
      <c r="V60" s="63">
        <f t="shared" si="18"/>
        <v>0</v>
      </c>
      <c r="W60" s="229">
        <f t="shared" si="18"/>
        <v>0</v>
      </c>
      <c r="X60" s="65">
        <f>SUM(R60:W60)</f>
        <v>0</v>
      </c>
    </row>
    <row r="61" spans="1:24" s="2" customFormat="1" ht="15" customHeight="1" thickBot="1">
      <c r="A61" s="224" t="s">
        <v>225</v>
      </c>
      <c r="B61" s="213">
        <v>411</v>
      </c>
      <c r="C61" s="213" t="s">
        <v>226</v>
      </c>
      <c r="D61" s="213" t="s">
        <v>133</v>
      </c>
      <c r="E61" s="214">
        <v>1985</v>
      </c>
      <c r="F61" s="215">
        <v>250</v>
      </c>
      <c r="G61" s="178">
        <v>0</v>
      </c>
      <c r="H61" s="178">
        <v>5</v>
      </c>
      <c r="I61" s="215" t="s">
        <v>81</v>
      </c>
      <c r="J61" s="216" t="s">
        <v>28</v>
      </c>
      <c r="K61" s="217" t="s">
        <v>227</v>
      </c>
      <c r="L61" s="218">
        <v>1999</v>
      </c>
      <c r="M61" s="218" t="s">
        <v>81</v>
      </c>
      <c r="N61" s="218">
        <v>2017</v>
      </c>
      <c r="O61" s="219" t="s">
        <v>88</v>
      </c>
      <c r="P61" s="220" t="s">
        <v>165</v>
      </c>
      <c r="Q61" s="221" t="s">
        <v>228</v>
      </c>
      <c r="R61" s="228"/>
      <c r="S61" s="45"/>
      <c r="T61" s="45"/>
      <c r="U61" s="45"/>
      <c r="V61" s="45"/>
      <c r="W61" s="230"/>
      <c r="X61" s="52">
        <f aca="true" t="shared" si="19" ref="X61">SUM(R61:W61)</f>
        <v>0</v>
      </c>
    </row>
    <row r="62" spans="1:24" s="2" customFormat="1" ht="15.75" customHeight="1" thickBot="1">
      <c r="A62" s="250" t="s">
        <v>229</v>
      </c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2"/>
      <c r="R62" s="227">
        <f>SUM(R61)</f>
        <v>0</v>
      </c>
      <c r="S62" s="63">
        <f aca="true" t="shared" si="20" ref="S62:W62">SUM(S61)</f>
        <v>0</v>
      </c>
      <c r="T62" s="63">
        <f t="shared" si="20"/>
        <v>0</v>
      </c>
      <c r="U62" s="63">
        <f t="shared" si="20"/>
        <v>0</v>
      </c>
      <c r="V62" s="63">
        <f t="shared" si="20"/>
        <v>0</v>
      </c>
      <c r="W62" s="229">
        <f t="shared" si="20"/>
        <v>0</v>
      </c>
      <c r="X62" s="65">
        <f>SUM(R62:W62)</f>
        <v>0</v>
      </c>
    </row>
    <row r="63" spans="1:24" s="2" customFormat="1" ht="15" customHeight="1" thickBot="1">
      <c r="A63" s="87" t="s">
        <v>13</v>
      </c>
      <c r="B63" s="88">
        <v>191</v>
      </c>
      <c r="C63" s="88" t="s">
        <v>171</v>
      </c>
      <c r="D63" s="74" t="s">
        <v>129</v>
      </c>
      <c r="E63" s="89">
        <v>1980</v>
      </c>
      <c r="F63" s="90">
        <v>150</v>
      </c>
      <c r="G63" s="179"/>
      <c r="H63" s="179"/>
      <c r="I63" s="76" t="s">
        <v>81</v>
      </c>
      <c r="J63" s="82" t="s">
        <v>172</v>
      </c>
      <c r="K63" s="92" t="s">
        <v>89</v>
      </c>
      <c r="L63" s="154">
        <v>2015</v>
      </c>
      <c r="M63" s="154" t="s">
        <v>81</v>
      </c>
      <c r="N63" s="154">
        <v>2015</v>
      </c>
      <c r="O63" s="92" t="s">
        <v>88</v>
      </c>
      <c r="P63" s="155" t="s">
        <v>165</v>
      </c>
      <c r="Q63" s="97"/>
      <c r="R63" s="38"/>
      <c r="S63" s="39"/>
      <c r="T63" s="39"/>
      <c r="U63" s="39"/>
      <c r="V63" s="39"/>
      <c r="W63" s="40"/>
      <c r="X63" s="52">
        <f aca="true" t="shared" si="21" ref="X63">SUM(R63:W63)</f>
        <v>0</v>
      </c>
    </row>
    <row r="64" spans="1:24" s="2" customFormat="1" ht="15" customHeight="1" thickBot="1">
      <c r="A64" s="250" t="s">
        <v>152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2"/>
      <c r="R64" s="62">
        <f aca="true" t="shared" si="22" ref="R64:W64">SUM(R63:R63)</f>
        <v>0</v>
      </c>
      <c r="S64" s="63">
        <f t="shared" si="22"/>
        <v>0</v>
      </c>
      <c r="T64" s="63">
        <f t="shared" si="22"/>
        <v>0</v>
      </c>
      <c r="U64" s="63">
        <f t="shared" si="22"/>
        <v>0</v>
      </c>
      <c r="V64" s="63">
        <f t="shared" si="22"/>
        <v>0</v>
      </c>
      <c r="W64" s="64">
        <f t="shared" si="22"/>
        <v>0</v>
      </c>
      <c r="X64" s="65">
        <f>SUM(R64:W64)</f>
        <v>0</v>
      </c>
    </row>
    <row r="65" spans="1:24" s="2" customFormat="1" ht="15" customHeight="1">
      <c r="A65" s="132" t="s">
        <v>2</v>
      </c>
      <c r="B65" s="106" t="s">
        <v>40</v>
      </c>
      <c r="C65" s="106" t="s">
        <v>41</v>
      </c>
      <c r="D65" s="106" t="s">
        <v>130</v>
      </c>
      <c r="E65" s="107">
        <v>1993</v>
      </c>
      <c r="F65" s="108">
        <v>400</v>
      </c>
      <c r="G65" s="177">
        <v>20</v>
      </c>
      <c r="H65" s="177">
        <v>0</v>
      </c>
      <c r="I65" s="76" t="s">
        <v>81</v>
      </c>
      <c r="J65" s="133" t="s">
        <v>48</v>
      </c>
      <c r="K65" s="156" t="s">
        <v>96</v>
      </c>
      <c r="L65" s="131">
        <v>2016</v>
      </c>
      <c r="M65" s="109" t="s">
        <v>81</v>
      </c>
      <c r="N65" s="109">
        <v>2018</v>
      </c>
      <c r="O65" s="159" t="s">
        <v>88</v>
      </c>
      <c r="P65" s="167" t="s">
        <v>165</v>
      </c>
      <c r="Q65" s="157"/>
      <c r="R65" s="38"/>
      <c r="S65" s="39"/>
      <c r="T65" s="39"/>
      <c r="U65" s="39" t="s">
        <v>101</v>
      </c>
      <c r="V65" s="39"/>
      <c r="W65" s="40"/>
      <c r="X65" s="52">
        <f aca="true" t="shared" si="23" ref="X65:X72">SUM(R65:W65)</f>
        <v>0</v>
      </c>
    </row>
    <row r="66" spans="1:24" s="2" customFormat="1" ht="15" customHeight="1">
      <c r="A66" s="132" t="s">
        <v>2</v>
      </c>
      <c r="B66" s="106" t="s">
        <v>42</v>
      </c>
      <c r="C66" s="106" t="s">
        <v>73</v>
      </c>
      <c r="D66" s="106" t="s">
        <v>127</v>
      </c>
      <c r="E66" s="107">
        <v>1993</v>
      </c>
      <c r="F66" s="108">
        <v>34</v>
      </c>
      <c r="G66" s="178">
        <v>18</v>
      </c>
      <c r="H66" s="178">
        <v>18</v>
      </c>
      <c r="I66" s="90" t="s">
        <v>81</v>
      </c>
      <c r="J66" s="103" t="s">
        <v>46</v>
      </c>
      <c r="K66" s="115" t="s">
        <v>159</v>
      </c>
      <c r="L66" s="109">
        <v>2014</v>
      </c>
      <c r="M66" s="109" t="s">
        <v>81</v>
      </c>
      <c r="N66" s="109">
        <v>2017</v>
      </c>
      <c r="O66" s="109" t="s">
        <v>88</v>
      </c>
      <c r="P66" s="80" t="s">
        <v>165</v>
      </c>
      <c r="Q66" s="97"/>
      <c r="R66" s="38"/>
      <c r="S66" s="39"/>
      <c r="T66" s="39"/>
      <c r="U66" s="39" t="s">
        <v>101</v>
      </c>
      <c r="V66" s="39"/>
      <c r="W66" s="40"/>
      <c r="X66" s="52">
        <f t="shared" si="23"/>
        <v>0</v>
      </c>
    </row>
    <row r="67" spans="1:24" s="2" customFormat="1" ht="15" customHeight="1">
      <c r="A67" s="132" t="s">
        <v>2</v>
      </c>
      <c r="B67" s="106" t="s">
        <v>43</v>
      </c>
      <c r="C67" s="106" t="s">
        <v>45</v>
      </c>
      <c r="D67" s="106" t="s">
        <v>131</v>
      </c>
      <c r="E67" s="107">
        <v>1993</v>
      </c>
      <c r="F67" s="108">
        <v>6</v>
      </c>
      <c r="G67" s="178">
        <v>0</v>
      </c>
      <c r="H67" s="178">
        <v>1</v>
      </c>
      <c r="I67" s="90" t="s">
        <v>81</v>
      </c>
      <c r="J67" s="103" t="s">
        <v>46</v>
      </c>
      <c r="K67" s="115" t="s">
        <v>84</v>
      </c>
      <c r="L67" s="109">
        <v>2012</v>
      </c>
      <c r="M67" s="109" t="s">
        <v>81</v>
      </c>
      <c r="N67" s="109">
        <v>2017</v>
      </c>
      <c r="O67" s="109" t="s">
        <v>88</v>
      </c>
      <c r="P67" s="80" t="s">
        <v>165</v>
      </c>
      <c r="Q67" s="97"/>
      <c r="R67" s="38"/>
      <c r="S67" s="39"/>
      <c r="T67" s="39"/>
      <c r="U67" s="39" t="s">
        <v>101</v>
      </c>
      <c r="V67" s="39"/>
      <c r="W67" s="40"/>
      <c r="X67" s="52">
        <f t="shared" si="23"/>
        <v>0</v>
      </c>
    </row>
    <row r="68" spans="1:24" s="2" customFormat="1" ht="14.25" customHeight="1">
      <c r="A68" s="132" t="s">
        <v>2</v>
      </c>
      <c r="B68" s="106" t="s">
        <v>44</v>
      </c>
      <c r="C68" s="106" t="s">
        <v>98</v>
      </c>
      <c r="D68" s="106" t="s">
        <v>130</v>
      </c>
      <c r="E68" s="107">
        <v>1993</v>
      </c>
      <c r="F68" s="108">
        <v>400</v>
      </c>
      <c r="G68" s="178">
        <v>20</v>
      </c>
      <c r="H68" s="178">
        <v>0</v>
      </c>
      <c r="I68" s="90" t="s">
        <v>81</v>
      </c>
      <c r="J68" s="133" t="s">
        <v>48</v>
      </c>
      <c r="K68" s="115" t="s">
        <v>96</v>
      </c>
      <c r="L68" s="109">
        <v>2015</v>
      </c>
      <c r="M68" s="109" t="s">
        <v>81</v>
      </c>
      <c r="N68" s="109">
        <v>2017</v>
      </c>
      <c r="O68" s="109" t="s">
        <v>88</v>
      </c>
      <c r="P68" s="80" t="s">
        <v>165</v>
      </c>
      <c r="Q68" s="97"/>
      <c r="R68" s="38"/>
      <c r="S68" s="39"/>
      <c r="T68" s="39"/>
      <c r="U68" s="39" t="s">
        <v>101</v>
      </c>
      <c r="V68" s="39"/>
      <c r="W68" s="40"/>
      <c r="X68" s="52">
        <f t="shared" si="23"/>
        <v>0</v>
      </c>
    </row>
    <row r="69" spans="1:24" s="2" customFormat="1" ht="15" customHeight="1" thickBot="1">
      <c r="A69" s="132" t="s">
        <v>2</v>
      </c>
      <c r="B69" s="106" t="s">
        <v>99</v>
      </c>
      <c r="C69" s="106" t="s">
        <v>100</v>
      </c>
      <c r="D69" s="106" t="s">
        <v>130</v>
      </c>
      <c r="E69" s="107">
        <v>1993</v>
      </c>
      <c r="F69" s="108">
        <v>300</v>
      </c>
      <c r="G69" s="178">
        <v>30</v>
      </c>
      <c r="H69" s="178">
        <v>30</v>
      </c>
      <c r="I69" s="90" t="s">
        <v>81</v>
      </c>
      <c r="J69" s="133" t="s">
        <v>48</v>
      </c>
      <c r="K69" s="115" t="s">
        <v>96</v>
      </c>
      <c r="L69" s="109">
        <v>2015</v>
      </c>
      <c r="M69" s="109" t="s">
        <v>81</v>
      </c>
      <c r="N69" s="109">
        <v>2017</v>
      </c>
      <c r="O69" s="129" t="s">
        <v>88</v>
      </c>
      <c r="P69" s="80" t="s">
        <v>165</v>
      </c>
      <c r="Q69" s="97"/>
      <c r="R69" s="38"/>
      <c r="S69" s="39"/>
      <c r="T69" s="39"/>
      <c r="U69" s="39" t="s">
        <v>101</v>
      </c>
      <c r="V69" s="39"/>
      <c r="W69" s="40"/>
      <c r="X69" s="52">
        <f t="shared" si="23"/>
        <v>0</v>
      </c>
    </row>
    <row r="70" spans="1:24" s="2" customFormat="1" ht="15" customHeight="1" thickBot="1">
      <c r="A70" s="250" t="s">
        <v>153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2"/>
      <c r="R70" s="62">
        <f aca="true" t="shared" si="24" ref="R70:W70">SUM(R65:R69)</f>
        <v>0</v>
      </c>
      <c r="S70" s="63">
        <f t="shared" si="24"/>
        <v>0</v>
      </c>
      <c r="T70" s="63">
        <f t="shared" si="24"/>
        <v>0</v>
      </c>
      <c r="U70" s="63">
        <f t="shared" si="24"/>
        <v>0</v>
      </c>
      <c r="V70" s="63">
        <f t="shared" si="24"/>
        <v>0</v>
      </c>
      <c r="W70" s="64">
        <f t="shared" si="24"/>
        <v>0</v>
      </c>
      <c r="X70" s="65">
        <f>SUM(R70:W70)</f>
        <v>0</v>
      </c>
    </row>
    <row r="71" spans="1:24" s="2" customFormat="1" ht="15" customHeight="1">
      <c r="A71" s="104" t="s">
        <v>10</v>
      </c>
      <c r="B71" s="105"/>
      <c r="C71" s="105" t="s">
        <v>70</v>
      </c>
      <c r="D71" s="105" t="s">
        <v>127</v>
      </c>
      <c r="E71" s="112">
        <v>2004</v>
      </c>
      <c r="F71" s="113">
        <v>16</v>
      </c>
      <c r="G71" s="180">
        <v>2</v>
      </c>
      <c r="H71" s="180">
        <v>16</v>
      </c>
      <c r="I71" s="100" t="s">
        <v>82</v>
      </c>
      <c r="J71" s="130" t="s">
        <v>47</v>
      </c>
      <c r="K71" s="158" t="s">
        <v>96</v>
      </c>
      <c r="L71" s="159">
        <v>2016</v>
      </c>
      <c r="M71" s="131" t="s">
        <v>81</v>
      </c>
      <c r="N71" s="131">
        <v>2018</v>
      </c>
      <c r="O71" s="159" t="s">
        <v>88</v>
      </c>
      <c r="P71" s="167" t="s">
        <v>165</v>
      </c>
      <c r="Q71" s="96"/>
      <c r="R71" s="35"/>
      <c r="S71" s="36"/>
      <c r="T71" s="36"/>
      <c r="U71" s="36"/>
      <c r="V71" s="36"/>
      <c r="W71" s="37"/>
      <c r="X71" s="52">
        <f t="shared" si="23"/>
        <v>0</v>
      </c>
    </row>
    <row r="72" spans="1:24" s="2" customFormat="1" ht="15" customHeight="1" thickBot="1">
      <c r="A72" s="134" t="s">
        <v>10</v>
      </c>
      <c r="B72" s="117">
        <v>324</v>
      </c>
      <c r="C72" s="118" t="s">
        <v>41</v>
      </c>
      <c r="D72" s="160" t="s">
        <v>130</v>
      </c>
      <c r="E72" s="118">
        <v>2004</v>
      </c>
      <c r="F72" s="119">
        <v>300</v>
      </c>
      <c r="G72" s="182">
        <v>20</v>
      </c>
      <c r="H72" s="182">
        <v>60</v>
      </c>
      <c r="I72" s="137" t="s">
        <v>81</v>
      </c>
      <c r="J72" s="120" t="s">
        <v>48</v>
      </c>
      <c r="K72" s="161" t="s">
        <v>96</v>
      </c>
      <c r="L72" s="135">
        <v>2016</v>
      </c>
      <c r="M72" s="135" t="s">
        <v>81</v>
      </c>
      <c r="N72" s="135">
        <v>2018</v>
      </c>
      <c r="O72" s="129" t="s">
        <v>88</v>
      </c>
      <c r="P72" s="168" t="s">
        <v>165</v>
      </c>
      <c r="Q72" s="98"/>
      <c r="R72" s="66"/>
      <c r="S72" s="67"/>
      <c r="T72" s="67"/>
      <c r="U72" s="67"/>
      <c r="V72" s="67"/>
      <c r="W72" s="68"/>
      <c r="X72" s="69">
        <f t="shared" si="23"/>
        <v>0</v>
      </c>
    </row>
    <row r="73" spans="1:24" s="2" customFormat="1" ht="15" customHeight="1" thickBot="1">
      <c r="A73" s="250" t="s">
        <v>154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2"/>
      <c r="R73" s="62">
        <f>SUM(R71:R72)</f>
        <v>0</v>
      </c>
      <c r="S73" s="63">
        <f aca="true" t="shared" si="25" ref="S73:W73">SUM(S71:S72)</f>
        <v>0</v>
      </c>
      <c r="T73" s="63">
        <f t="shared" si="25"/>
        <v>0</v>
      </c>
      <c r="U73" s="63">
        <f t="shared" si="25"/>
        <v>0</v>
      </c>
      <c r="V73" s="63">
        <f t="shared" si="25"/>
        <v>0</v>
      </c>
      <c r="W73" s="64">
        <f t="shared" si="25"/>
        <v>0</v>
      </c>
      <c r="X73" s="65">
        <f>SUM(R73:W73)</f>
        <v>0</v>
      </c>
    </row>
    <row r="74" spans="1:24" s="2" customFormat="1" ht="15" customHeight="1">
      <c r="A74" s="87" t="s">
        <v>1</v>
      </c>
      <c r="B74" s="88" t="s">
        <v>69</v>
      </c>
      <c r="C74" s="88" t="s">
        <v>27</v>
      </c>
      <c r="D74" s="88" t="s">
        <v>127</v>
      </c>
      <c r="E74" s="89">
        <v>1996</v>
      </c>
      <c r="F74" s="90">
        <v>30</v>
      </c>
      <c r="G74" s="178">
        <v>1</v>
      </c>
      <c r="H74" s="178">
        <v>30</v>
      </c>
      <c r="I74" s="90" t="s">
        <v>81</v>
      </c>
      <c r="J74" s="85" t="s">
        <v>29</v>
      </c>
      <c r="K74" s="83" t="s">
        <v>83</v>
      </c>
      <c r="L74" s="84">
        <v>2016</v>
      </c>
      <c r="M74" s="84" t="s">
        <v>81</v>
      </c>
      <c r="N74" s="84" t="s">
        <v>193</v>
      </c>
      <c r="O74" s="83" t="s">
        <v>88</v>
      </c>
      <c r="P74" s="85" t="s">
        <v>165</v>
      </c>
      <c r="Q74" s="97" t="s">
        <v>163</v>
      </c>
      <c r="R74" s="38"/>
      <c r="S74" s="39"/>
      <c r="T74" s="39"/>
      <c r="U74" s="39" t="s">
        <v>101</v>
      </c>
      <c r="V74" s="39"/>
      <c r="W74" s="40"/>
      <c r="X74" s="52">
        <f aca="true" t="shared" si="26" ref="X74:X75">SUM(R74:W74)</f>
        <v>0</v>
      </c>
    </row>
    <row r="75" spans="1:24" s="2" customFormat="1" ht="15" customHeight="1" thickBot="1">
      <c r="A75" s="225" t="s">
        <v>1</v>
      </c>
      <c r="B75" s="162">
        <v>320</v>
      </c>
      <c r="C75" s="162" t="s">
        <v>27</v>
      </c>
      <c r="D75" s="162" t="s">
        <v>127</v>
      </c>
      <c r="E75" s="163">
        <v>1994</v>
      </c>
      <c r="F75" s="94">
        <v>30</v>
      </c>
      <c r="G75" s="179">
        <v>1</v>
      </c>
      <c r="H75" s="179">
        <v>30</v>
      </c>
      <c r="I75" s="94" t="s">
        <v>81</v>
      </c>
      <c r="J75" s="155" t="s">
        <v>29</v>
      </c>
      <c r="K75" s="92" t="s">
        <v>83</v>
      </c>
      <c r="L75" s="154">
        <v>2016</v>
      </c>
      <c r="M75" s="154" t="s">
        <v>81</v>
      </c>
      <c r="N75" s="84" t="s">
        <v>193</v>
      </c>
      <c r="O75" s="92" t="s">
        <v>88</v>
      </c>
      <c r="P75" s="155" t="s">
        <v>165</v>
      </c>
      <c r="Q75" s="98"/>
      <c r="R75" s="41"/>
      <c r="S75" s="42"/>
      <c r="T75" s="42"/>
      <c r="U75" s="39" t="s">
        <v>101</v>
      </c>
      <c r="V75" s="42"/>
      <c r="W75" s="43"/>
      <c r="X75" s="52">
        <f t="shared" si="26"/>
        <v>0</v>
      </c>
    </row>
    <row r="76" spans="1:24" s="2" customFormat="1" ht="15" customHeight="1" thickBot="1">
      <c r="A76" s="250" t="s">
        <v>155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2"/>
      <c r="R76" s="62">
        <f aca="true" t="shared" si="27" ref="R76:W76">SUM(R74:R75)</f>
        <v>0</v>
      </c>
      <c r="S76" s="63">
        <f t="shared" si="27"/>
        <v>0</v>
      </c>
      <c r="T76" s="63">
        <f t="shared" si="27"/>
        <v>0</v>
      </c>
      <c r="U76" s="63">
        <f t="shared" si="27"/>
        <v>0</v>
      </c>
      <c r="V76" s="63">
        <f t="shared" si="27"/>
        <v>0</v>
      </c>
      <c r="W76" s="64">
        <f t="shared" si="27"/>
        <v>0</v>
      </c>
      <c r="X76" s="65">
        <f>SUM(R76:W76)</f>
        <v>0</v>
      </c>
    </row>
    <row r="77" spans="1:24" s="2" customFormat="1" ht="15" customHeight="1">
      <c r="A77" s="223" t="s">
        <v>8</v>
      </c>
      <c r="B77" s="164">
        <v>313</v>
      </c>
      <c r="C77" s="164" t="s">
        <v>71</v>
      </c>
      <c r="D77" s="164" t="s">
        <v>127</v>
      </c>
      <c r="E77" s="165">
        <v>2003</v>
      </c>
      <c r="F77" s="100" t="s">
        <v>49</v>
      </c>
      <c r="G77" s="180">
        <v>1</v>
      </c>
      <c r="H77" s="180">
        <v>5</v>
      </c>
      <c r="I77" s="100" t="s">
        <v>82</v>
      </c>
      <c r="J77" s="81" t="s">
        <v>47</v>
      </c>
      <c r="K77" s="78" t="s">
        <v>96</v>
      </c>
      <c r="L77" s="79">
        <v>2014</v>
      </c>
      <c r="M77" s="79" t="s">
        <v>82</v>
      </c>
      <c r="N77" s="79">
        <v>2016</v>
      </c>
      <c r="O77" s="78" t="s">
        <v>88</v>
      </c>
      <c r="P77" s="81" t="s">
        <v>165</v>
      </c>
      <c r="Q77" s="96"/>
      <c r="R77" s="35"/>
      <c r="S77" s="36"/>
      <c r="T77" s="36"/>
      <c r="U77" s="36"/>
      <c r="V77" s="36"/>
      <c r="W77" s="37"/>
      <c r="X77" s="52">
        <f aca="true" t="shared" si="28" ref="X77:X81">SUM(R77:W77)</f>
        <v>0</v>
      </c>
    </row>
    <row r="78" spans="1:24" s="2" customFormat="1" ht="15" customHeight="1">
      <c r="A78" s="99" t="s">
        <v>8</v>
      </c>
      <c r="B78" s="74">
        <v>313</v>
      </c>
      <c r="C78" s="74" t="s">
        <v>91</v>
      </c>
      <c r="D78" s="74" t="s">
        <v>129</v>
      </c>
      <c r="E78" s="75">
        <v>2003</v>
      </c>
      <c r="F78" s="76">
        <v>4</v>
      </c>
      <c r="G78" s="177">
        <v>0.5</v>
      </c>
      <c r="H78" s="177">
        <v>1</v>
      </c>
      <c r="I78" s="76" t="s">
        <v>81</v>
      </c>
      <c r="J78" s="111" t="s">
        <v>92</v>
      </c>
      <c r="K78" s="166" t="s">
        <v>96</v>
      </c>
      <c r="L78" s="102">
        <v>2014</v>
      </c>
      <c r="M78" s="102" t="s">
        <v>81</v>
      </c>
      <c r="N78" s="102">
        <v>2016</v>
      </c>
      <c r="O78" s="166" t="s">
        <v>88</v>
      </c>
      <c r="P78" s="111" t="s">
        <v>165</v>
      </c>
      <c r="Q78" s="97"/>
      <c r="R78" s="38"/>
      <c r="S78" s="39"/>
      <c r="T78" s="39"/>
      <c r="U78" s="39" t="s">
        <v>101</v>
      </c>
      <c r="V78" s="39"/>
      <c r="W78" s="40"/>
      <c r="X78" s="52">
        <f t="shared" si="28"/>
        <v>0</v>
      </c>
    </row>
    <row r="79" spans="1:24" s="2" customFormat="1" ht="15" customHeight="1">
      <c r="A79" s="99" t="s">
        <v>8</v>
      </c>
      <c r="B79" s="74" t="s">
        <v>93</v>
      </c>
      <c r="C79" s="74" t="s">
        <v>170</v>
      </c>
      <c r="D79" s="74" t="s">
        <v>131</v>
      </c>
      <c r="E79" s="75">
        <v>2007</v>
      </c>
      <c r="F79" s="76">
        <v>16</v>
      </c>
      <c r="G79" s="177">
        <v>0.5</v>
      </c>
      <c r="H79" s="177">
        <v>2</v>
      </c>
      <c r="I79" s="76" t="s">
        <v>81</v>
      </c>
      <c r="J79" s="111" t="s">
        <v>94</v>
      </c>
      <c r="K79" s="166" t="s">
        <v>96</v>
      </c>
      <c r="L79" s="102">
        <v>2014</v>
      </c>
      <c r="M79" s="102" t="s">
        <v>82</v>
      </c>
      <c r="N79" s="102">
        <v>2016</v>
      </c>
      <c r="O79" s="166" t="s">
        <v>88</v>
      </c>
      <c r="P79" s="111" t="s">
        <v>165</v>
      </c>
      <c r="Q79" s="157"/>
      <c r="R79" s="38"/>
      <c r="S79" s="39"/>
      <c r="T79" s="39"/>
      <c r="U79" s="39" t="s">
        <v>101</v>
      </c>
      <c r="V79" s="39"/>
      <c r="W79" s="40"/>
      <c r="X79" s="52">
        <f t="shared" si="28"/>
        <v>0</v>
      </c>
    </row>
    <row r="80" spans="1:24" s="2" customFormat="1" ht="15" customHeight="1">
      <c r="A80" s="225" t="s">
        <v>8</v>
      </c>
      <c r="B80" s="162" t="s">
        <v>95</v>
      </c>
      <c r="C80" s="162" t="s">
        <v>41</v>
      </c>
      <c r="D80" s="162" t="s">
        <v>130</v>
      </c>
      <c r="E80" s="163">
        <v>2003</v>
      </c>
      <c r="F80" s="94">
        <v>300</v>
      </c>
      <c r="G80" s="179">
        <v>3</v>
      </c>
      <c r="H80" s="179">
        <v>15</v>
      </c>
      <c r="I80" s="94" t="s">
        <v>81</v>
      </c>
      <c r="J80" s="155" t="s">
        <v>48</v>
      </c>
      <c r="K80" s="92" t="s">
        <v>96</v>
      </c>
      <c r="L80" s="154">
        <v>2014</v>
      </c>
      <c r="M80" s="154" t="s">
        <v>81</v>
      </c>
      <c r="N80" s="154">
        <v>2016</v>
      </c>
      <c r="O80" s="92" t="s">
        <v>88</v>
      </c>
      <c r="P80" s="155" t="s">
        <v>165</v>
      </c>
      <c r="Q80" s="98"/>
      <c r="R80" s="41"/>
      <c r="S80" s="42"/>
      <c r="T80" s="42"/>
      <c r="U80" s="39" t="s">
        <v>101</v>
      </c>
      <c r="V80" s="42"/>
      <c r="W80" s="43"/>
      <c r="X80" s="52">
        <f t="shared" si="28"/>
        <v>0</v>
      </c>
    </row>
    <row r="81" spans="1:24" s="2" customFormat="1" ht="15" customHeight="1">
      <c r="A81" s="225" t="s">
        <v>8</v>
      </c>
      <c r="B81" s="162">
        <v>110</v>
      </c>
      <c r="C81" s="162" t="s">
        <v>50</v>
      </c>
      <c r="D81" s="162" t="s">
        <v>130</v>
      </c>
      <c r="E81" s="163"/>
      <c r="F81" s="94">
        <v>16</v>
      </c>
      <c r="G81" s="179">
        <v>1</v>
      </c>
      <c r="H81" s="179">
        <v>4</v>
      </c>
      <c r="I81" s="94" t="s">
        <v>81</v>
      </c>
      <c r="J81" s="155" t="s">
        <v>160</v>
      </c>
      <c r="K81" s="92" t="s">
        <v>96</v>
      </c>
      <c r="L81" s="154">
        <v>2014</v>
      </c>
      <c r="M81" s="154" t="s">
        <v>81</v>
      </c>
      <c r="N81" s="154">
        <v>2016</v>
      </c>
      <c r="O81" s="92" t="s">
        <v>88</v>
      </c>
      <c r="P81" s="155" t="s">
        <v>165</v>
      </c>
      <c r="Q81" s="98"/>
      <c r="R81" s="38"/>
      <c r="S81" s="39"/>
      <c r="T81" s="39"/>
      <c r="U81" s="39" t="s">
        <v>101</v>
      </c>
      <c r="V81" s="39"/>
      <c r="W81" s="40"/>
      <c r="X81" s="52">
        <f t="shared" si="28"/>
        <v>0</v>
      </c>
    </row>
    <row r="82" spans="1:24" s="34" customFormat="1" ht="21.75" customHeight="1" thickBot="1">
      <c r="A82" s="225" t="s">
        <v>8</v>
      </c>
      <c r="B82" s="162">
        <v>312</v>
      </c>
      <c r="C82" s="162" t="s">
        <v>30</v>
      </c>
      <c r="D82" s="162" t="s">
        <v>134</v>
      </c>
      <c r="E82" s="163">
        <v>2003</v>
      </c>
      <c r="F82" s="94">
        <v>6</v>
      </c>
      <c r="G82" s="179">
        <v>1</v>
      </c>
      <c r="H82" s="179">
        <v>4</v>
      </c>
      <c r="I82" s="94" t="s">
        <v>82</v>
      </c>
      <c r="J82" s="95" t="s">
        <v>47</v>
      </c>
      <c r="K82" s="92" t="s">
        <v>161</v>
      </c>
      <c r="L82" s="154">
        <v>2013</v>
      </c>
      <c r="M82" s="154" t="s">
        <v>81</v>
      </c>
      <c r="N82" s="154">
        <v>2018</v>
      </c>
      <c r="O82" s="92" t="s">
        <v>88</v>
      </c>
      <c r="P82" s="95" t="s">
        <v>165</v>
      </c>
      <c r="Q82" s="97" t="s">
        <v>162</v>
      </c>
      <c r="R82" s="54"/>
      <c r="S82" s="55"/>
      <c r="T82" s="55"/>
      <c r="U82" s="55"/>
      <c r="V82" s="55"/>
      <c r="W82" s="56"/>
      <c r="X82" s="52">
        <f aca="true" t="shared" si="29" ref="X82">SUM(R82:W82)</f>
        <v>0</v>
      </c>
    </row>
    <row r="83" spans="1:24" s="1" customFormat="1" ht="15" customHeight="1" thickBot="1">
      <c r="A83" s="250" t="s">
        <v>156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2"/>
      <c r="R83" s="62">
        <f aca="true" t="shared" si="30" ref="R83:W83">SUM(R77:R82)</f>
        <v>0</v>
      </c>
      <c r="S83" s="63">
        <f t="shared" si="30"/>
        <v>0</v>
      </c>
      <c r="T83" s="63">
        <f t="shared" si="30"/>
        <v>0</v>
      </c>
      <c r="U83" s="63">
        <f t="shared" si="30"/>
        <v>0</v>
      </c>
      <c r="V83" s="63">
        <f t="shared" si="30"/>
        <v>0</v>
      </c>
      <c r="W83" s="64">
        <f t="shared" si="30"/>
        <v>0</v>
      </c>
      <c r="X83" s="65">
        <f>SUM(R83:W83)</f>
        <v>0</v>
      </c>
    </row>
    <row r="84" spans="1:24" ht="18.75" thickBo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  <c r="S84" s="32"/>
      <c r="T84" s="32"/>
      <c r="U84" s="32"/>
      <c r="V84" s="32"/>
      <c r="W84" s="32"/>
      <c r="X84" s="33"/>
    </row>
    <row r="85" spans="1:24" ht="29.25" thickBot="1" thickTop="1">
      <c r="A85" s="261" t="s">
        <v>192</v>
      </c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71">
        <f aca="true" t="shared" si="31" ref="R85:W85">SUM(R17,R24,R28,R35,R44,R50,R52,R60,R62,R64,R70,R73,R76,R83)</f>
        <v>0</v>
      </c>
      <c r="S85" s="53">
        <f t="shared" si="31"/>
        <v>0</v>
      </c>
      <c r="T85" s="53">
        <f t="shared" si="31"/>
        <v>0</v>
      </c>
      <c r="U85" s="53">
        <f t="shared" si="31"/>
        <v>0</v>
      </c>
      <c r="V85" s="53">
        <f t="shared" si="31"/>
        <v>0</v>
      </c>
      <c r="W85" s="72">
        <f t="shared" si="31"/>
        <v>0</v>
      </c>
      <c r="X85" s="73">
        <f>SUM(X17,X24,X28,X35,X44,X50,X52,X60,X62,X64,,X70,X73,X76,X83,)</f>
        <v>0</v>
      </c>
    </row>
    <row r="86" spans="1:24" ht="13.5" thickTop="1">
      <c r="A86" s="11"/>
      <c r="B86" s="11"/>
      <c r="C86" s="11"/>
      <c r="D86" s="12"/>
      <c r="E86" s="13"/>
      <c r="F86" s="11"/>
      <c r="G86" s="60"/>
      <c r="H86" s="60"/>
      <c r="I86" s="60"/>
      <c r="J86" s="14"/>
      <c r="R86" s="26"/>
      <c r="S86" s="26"/>
      <c r="T86" s="26"/>
      <c r="U86" s="26"/>
      <c r="V86" s="26"/>
      <c r="W86" s="26"/>
      <c r="X86" s="26"/>
    </row>
    <row r="87" spans="1:24" ht="12.75">
      <c r="A87" s="12"/>
      <c r="B87" s="11"/>
      <c r="C87" s="11"/>
      <c r="D87" s="12"/>
      <c r="E87" s="13"/>
      <c r="F87" s="11"/>
      <c r="G87" s="60"/>
      <c r="H87" s="60"/>
      <c r="I87" s="60"/>
      <c r="J87" s="14"/>
      <c r="R87" s="1"/>
      <c r="S87" s="1"/>
      <c r="T87" s="1"/>
      <c r="U87" s="1"/>
      <c r="V87" s="1"/>
      <c r="W87" s="1"/>
      <c r="X87" s="26"/>
    </row>
    <row r="88" spans="1:24" ht="26.25">
      <c r="A88" s="11"/>
      <c r="B88" s="11"/>
      <c r="C88" s="11"/>
      <c r="D88" s="12"/>
      <c r="E88" s="13"/>
      <c r="F88" s="11"/>
      <c r="G88" s="60"/>
      <c r="H88" s="60"/>
      <c r="I88" s="60"/>
      <c r="J88" s="14"/>
      <c r="R88" s="260" t="s">
        <v>164</v>
      </c>
      <c r="S88" s="260"/>
      <c r="T88" s="260"/>
      <c r="U88" s="260"/>
      <c r="V88" s="260"/>
      <c r="W88" s="260"/>
      <c r="X88" s="260"/>
    </row>
    <row r="89" spans="1:24" ht="12.75">
      <c r="A89" s="11"/>
      <c r="B89" s="11"/>
      <c r="C89" s="11"/>
      <c r="D89" s="12"/>
      <c r="E89" s="13"/>
      <c r="F89" s="11"/>
      <c r="G89" s="60"/>
      <c r="H89" s="60"/>
      <c r="I89" s="60"/>
      <c r="J89" s="14"/>
      <c r="R89" s="26"/>
      <c r="S89" s="26"/>
      <c r="T89" s="26"/>
      <c r="U89" s="26"/>
      <c r="V89" s="26"/>
      <c r="W89" s="26"/>
      <c r="X89" s="26"/>
    </row>
    <row r="90" spans="1:24" ht="12.75">
      <c r="A90" s="11"/>
      <c r="B90" s="11"/>
      <c r="C90" s="11"/>
      <c r="D90" s="12"/>
      <c r="E90" s="13"/>
      <c r="F90" s="11"/>
      <c r="G90" s="60"/>
      <c r="H90" s="60"/>
      <c r="I90" s="60"/>
      <c r="J90" s="14"/>
      <c r="R90" s="26"/>
      <c r="S90" s="26"/>
      <c r="T90" s="26"/>
      <c r="U90" s="26"/>
      <c r="V90" s="26"/>
      <c r="W90" s="26"/>
      <c r="X90" s="26"/>
    </row>
    <row r="91" spans="1:24" ht="12.75">
      <c r="A91" s="11"/>
      <c r="B91" s="11"/>
      <c r="C91" s="11"/>
      <c r="D91" s="12"/>
      <c r="E91" s="13"/>
      <c r="F91" s="11"/>
      <c r="G91" s="60"/>
      <c r="H91" s="60"/>
      <c r="I91" s="60"/>
      <c r="J91" s="14"/>
      <c r="R91" s="26"/>
      <c r="S91" s="26"/>
      <c r="T91" s="26"/>
      <c r="U91" s="26"/>
      <c r="V91" s="26"/>
      <c r="W91" s="26"/>
      <c r="X91" s="26"/>
    </row>
  </sheetData>
  <protectedRanges>
    <protectedRange sqref="R29:W34" name="Oblast16"/>
    <protectedRange sqref="R51:W51" name="Oblast6"/>
    <protectedRange sqref="R45:W49" name="Oblast5"/>
    <protectedRange sqref="R36:W43" name="Oblast4"/>
    <protectedRange sqref="R25:W27" name="Oblast3"/>
    <protectedRange sqref="R18:W22" name="Oblast2"/>
    <protectedRange sqref="R4:W16" name="Oblast1"/>
    <protectedRange sqref="R65:W69" name="Oblast11"/>
    <protectedRange sqref="R71:W72" name="Oblast12"/>
    <protectedRange sqref="R74:W75" name="Oblast13"/>
    <protectedRange sqref="R77:W82" name="Oblast14"/>
    <protectedRange sqref="R63:W63" name="Oblast9_3"/>
    <protectedRange sqref="S61:T61" name="Oblast1_2"/>
    <protectedRange sqref="U61 W61" name="Oblast8_3"/>
    <protectedRange sqref="R61" name="Oblast8_1_1"/>
    <protectedRange sqref="V61" name="Oblast8_2_1"/>
    <protectedRange sqref="R53:W59" name="Oblast7_1"/>
    <protectedRange sqref="R23:W23" name="Oblast2_1"/>
  </protectedRanges>
  <autoFilter ref="A3:Q83"/>
  <mergeCells count="21">
    <mergeCell ref="R88:X88"/>
    <mergeCell ref="A85:Q85"/>
    <mergeCell ref="A50:Q50"/>
    <mergeCell ref="A52:Q52"/>
    <mergeCell ref="A60:Q60"/>
    <mergeCell ref="A64:Q64"/>
    <mergeCell ref="A70:Q70"/>
    <mergeCell ref="A73:Q73"/>
    <mergeCell ref="A62:Q62"/>
    <mergeCell ref="A24:Q24"/>
    <mergeCell ref="A35:Q35"/>
    <mergeCell ref="A44:Q44"/>
    <mergeCell ref="A76:Q76"/>
    <mergeCell ref="A83:Q83"/>
    <mergeCell ref="A28:Q28"/>
    <mergeCell ref="X1:X3"/>
    <mergeCell ref="A2:J2"/>
    <mergeCell ref="A1:Q1"/>
    <mergeCell ref="A17:Q17"/>
    <mergeCell ref="R1:W2"/>
    <mergeCell ref="K2:P2"/>
  </mergeCells>
  <dataValidations count="3">
    <dataValidation type="list" allowBlank="1" showInputMessage="1" showErrorMessage="1" sqref="D77:D82 D74:D75 D63 D36:D43 D29:D34 D51 D65:D69 D45:D49 D4:D16 D25:D27 D71:D72 D18:D22">
      <formula1>$AC$5:$AC$12</formula1>
    </dataValidation>
    <dataValidation type="list" allowBlank="1" showInputMessage="1" showErrorMessage="1" sqref="D61">
      <formula1>$AC$5:$AC$13</formula1>
    </dataValidation>
    <dataValidation type="list" allowBlank="1" showInputMessage="1" showErrorMessage="1" sqref="D53:D59 D23">
      <formula1>$AC$5:$AC$11</formula1>
    </dataValidation>
  </dataValidations>
  <printOptions horizontalCentered="1"/>
  <pageMargins left="0.03937007874015748" right="0.03937007874015748" top="0.15748031496062992" bottom="0.5511811023622047" header="0.11811023622047245" footer="0.11811023622047245"/>
  <pageSetup fitToHeight="0" fitToWidth="1" horizontalDpi="600" verticalDpi="600" orientation="landscape" paperSize="9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C21"/>
  <sheetViews>
    <sheetView zoomScale="130" zoomScaleNormal="130" workbookViewId="0" topLeftCell="A1">
      <selection activeCell="C13" sqref="C13"/>
    </sheetView>
  </sheetViews>
  <sheetFormatPr defaultColWidth="9.140625" defaultRowHeight="12.75"/>
  <cols>
    <col min="1" max="1" width="44.140625" style="187" customWidth="1"/>
    <col min="2" max="2" width="14.57421875" style="187" customWidth="1"/>
    <col min="3" max="3" width="23.28125" style="187" customWidth="1"/>
    <col min="4" max="16384" width="9.140625" style="183" customWidth="1"/>
  </cols>
  <sheetData>
    <row r="1" spans="1:3" ht="47.25" customHeight="1" thickBot="1">
      <c r="A1" s="267" t="s">
        <v>198</v>
      </c>
      <c r="B1" s="268"/>
      <c r="C1" s="269"/>
    </row>
    <row r="2" spans="1:3" ht="24.75" customHeight="1" thickBot="1">
      <c r="A2" s="263" t="s">
        <v>216</v>
      </c>
      <c r="B2" s="264"/>
      <c r="C2" s="265"/>
    </row>
    <row r="3" spans="1:3" s="12" customFormat="1" ht="30" customHeight="1" thickBot="1">
      <c r="A3" s="207"/>
      <c r="B3" s="208"/>
      <c r="C3" s="209"/>
    </row>
    <row r="4" spans="1:3" s="12" customFormat="1" ht="30" customHeight="1" thickBot="1">
      <c r="A4" s="210" t="s">
        <v>212</v>
      </c>
      <c r="B4" s="211" t="s">
        <v>197</v>
      </c>
      <c r="C4" s="212" t="s">
        <v>199</v>
      </c>
    </row>
    <row r="5" spans="1:3" s="12" customFormat="1" ht="30" customHeight="1">
      <c r="A5" s="195" t="s">
        <v>142</v>
      </c>
      <c r="B5" s="189" t="s">
        <v>200</v>
      </c>
      <c r="C5" s="184"/>
    </row>
    <row r="6" spans="1:3" s="12" customFormat="1" ht="30" customHeight="1">
      <c r="A6" s="196" t="s">
        <v>201</v>
      </c>
      <c r="B6" s="190" t="s">
        <v>214</v>
      </c>
      <c r="C6" s="185"/>
    </row>
    <row r="7" spans="1:3" s="12" customFormat="1" ht="30" customHeight="1">
      <c r="A7" s="196" t="s">
        <v>204</v>
      </c>
      <c r="B7" s="190" t="s">
        <v>214</v>
      </c>
      <c r="C7" s="185"/>
    </row>
    <row r="8" spans="1:3" s="12" customFormat="1" ht="30" customHeight="1">
      <c r="A8" s="197" t="s">
        <v>207</v>
      </c>
      <c r="B8" s="190" t="s">
        <v>205</v>
      </c>
      <c r="C8" s="185"/>
    </row>
    <row r="9" spans="1:3" s="12" customFormat="1" ht="30" customHeight="1">
      <c r="A9" s="197" t="s">
        <v>206</v>
      </c>
      <c r="B9" s="190" t="s">
        <v>208</v>
      </c>
      <c r="C9" s="185"/>
    </row>
    <row r="10" spans="1:3" s="12" customFormat="1" ht="30" customHeight="1" thickBot="1">
      <c r="A10" s="198" t="s">
        <v>143</v>
      </c>
      <c r="B10" s="191" t="s">
        <v>209</v>
      </c>
      <c r="C10" s="186"/>
    </row>
    <row r="11" spans="1:3" s="12" customFormat="1" ht="30" customHeight="1" thickBot="1">
      <c r="A11" s="199"/>
      <c r="B11" s="200"/>
      <c r="C11" s="201"/>
    </row>
    <row r="12" spans="1:3" ht="27.75" customHeight="1" thickBot="1">
      <c r="A12" s="194" t="s">
        <v>213</v>
      </c>
      <c r="B12" s="192" t="s">
        <v>197</v>
      </c>
      <c r="C12" s="193" t="s">
        <v>199</v>
      </c>
    </row>
    <row r="13" spans="1:3" s="12" customFormat="1" ht="30" customHeight="1">
      <c r="A13" s="202"/>
      <c r="B13" s="203"/>
      <c r="C13" s="204"/>
    </row>
    <row r="14" spans="1:3" s="12" customFormat="1" ht="30" customHeight="1">
      <c r="A14" s="197"/>
      <c r="B14" s="190"/>
      <c r="C14" s="185"/>
    </row>
    <row r="15" spans="1:3" s="12" customFormat="1" ht="30" customHeight="1">
      <c r="A15" s="197"/>
      <c r="B15" s="190"/>
      <c r="C15" s="185"/>
    </row>
    <row r="16" spans="1:3" s="12" customFormat="1" ht="30" customHeight="1">
      <c r="A16" s="197"/>
      <c r="B16" s="190"/>
      <c r="C16" s="185"/>
    </row>
    <row r="17" spans="1:3" s="12" customFormat="1" ht="30" customHeight="1">
      <c r="A17" s="197"/>
      <c r="B17" s="190"/>
      <c r="C17" s="185"/>
    </row>
    <row r="18" spans="1:3" s="12" customFormat="1" ht="30" customHeight="1">
      <c r="A18" s="197"/>
      <c r="B18" s="190"/>
      <c r="C18" s="185"/>
    </row>
    <row r="19" spans="1:3" s="12" customFormat="1" ht="30" customHeight="1">
      <c r="A19" s="197"/>
      <c r="B19" s="190"/>
      <c r="C19" s="185"/>
    </row>
    <row r="20" spans="1:3" s="12" customFormat="1" ht="30" customHeight="1" thickBot="1">
      <c r="A20" s="205"/>
      <c r="B20" s="188"/>
      <c r="C20" s="206"/>
    </row>
    <row r="21" spans="1:3" ht="25.5" customHeight="1">
      <c r="A21" s="266" t="s">
        <v>215</v>
      </c>
      <c r="B21" s="266"/>
      <c r="C21" s="266"/>
    </row>
  </sheetData>
  <protectedRanges>
    <protectedRange sqref="C5:C11 C3 C13:C20" name="Oblast1"/>
  </protectedRanges>
  <mergeCells count="3">
    <mergeCell ref="A2:C2"/>
    <mergeCell ref="A21:C21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workbookViewId="0" topLeftCell="A4">
      <selection activeCell="B24" sqref="B24"/>
    </sheetView>
  </sheetViews>
  <sheetFormatPr defaultColWidth="9.140625" defaultRowHeight="12.75"/>
  <cols>
    <col min="1" max="1" width="11.7109375" style="0" customWidth="1"/>
  </cols>
  <sheetData>
    <row r="2" ht="15">
      <c r="A2" s="18" t="s">
        <v>108</v>
      </c>
    </row>
    <row r="3" ht="15.75" thickBot="1">
      <c r="A3" s="17"/>
    </row>
    <row r="4" spans="1:18" ht="23.25">
      <c r="A4" s="281" t="s">
        <v>110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3"/>
    </row>
    <row r="5" spans="1:18" ht="15" customHeight="1">
      <c r="A5" s="279" t="s">
        <v>111</v>
      </c>
      <c r="B5" s="284" t="s">
        <v>109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6"/>
    </row>
    <row r="6" spans="1:18" ht="15" customHeight="1" thickBot="1">
      <c r="A6" s="280"/>
      <c r="B6" s="287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9"/>
    </row>
    <row r="7" spans="1:18" ht="46.5" customHeight="1">
      <c r="A7" s="22">
        <v>1</v>
      </c>
      <c r="B7" s="276" t="s">
        <v>119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8"/>
    </row>
    <row r="8" spans="1:18" ht="46.5" customHeight="1">
      <c r="A8" s="19">
        <v>2</v>
      </c>
      <c r="B8" s="273" t="s">
        <v>120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5"/>
    </row>
    <row r="9" spans="1:18" ht="46.5" customHeight="1">
      <c r="A9" s="20" t="s">
        <v>113</v>
      </c>
      <c r="B9" s="270" t="s">
        <v>117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2"/>
    </row>
    <row r="10" spans="1:18" ht="46.5" customHeight="1">
      <c r="A10" s="20" t="s">
        <v>112</v>
      </c>
      <c r="B10" s="270" t="s">
        <v>118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2"/>
    </row>
    <row r="11" spans="1:18" ht="46.5" customHeight="1">
      <c r="A11" s="19">
        <v>3</v>
      </c>
      <c r="B11" s="273" t="s">
        <v>121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5"/>
    </row>
    <row r="12" spans="1:18" ht="46.5" customHeight="1">
      <c r="A12" s="20" t="s">
        <v>114</v>
      </c>
      <c r="B12" s="270" t="s">
        <v>116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2"/>
    </row>
    <row r="13" spans="1:18" ht="46.5" customHeight="1">
      <c r="A13" s="20" t="s">
        <v>115</v>
      </c>
      <c r="B13" s="270" t="s">
        <v>122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2"/>
    </row>
    <row r="14" spans="1:18" ht="46.5" customHeight="1">
      <c r="A14" s="20">
        <v>4</v>
      </c>
      <c r="B14" s="273" t="s">
        <v>126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5"/>
    </row>
    <row r="15" spans="1:18" ht="46.5" customHeight="1">
      <c r="A15" s="19">
        <v>5</v>
      </c>
      <c r="B15" s="273" t="s">
        <v>123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5"/>
    </row>
    <row r="16" spans="1:18" ht="46.5" customHeight="1" thickBot="1">
      <c r="A16" s="21" t="s">
        <v>15</v>
      </c>
      <c r="B16" s="290" t="s">
        <v>124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2"/>
    </row>
    <row r="17" spans="1:2" ht="15">
      <c r="A17" s="17"/>
      <c r="B17" s="17"/>
    </row>
    <row r="18" spans="1:2" ht="15">
      <c r="A18" s="17"/>
      <c r="B18" s="17"/>
    </row>
    <row r="19" ht="15">
      <c r="A19" s="17"/>
    </row>
  </sheetData>
  <sheetProtection password="CF7A" sheet="1" objects="1" scenarios="1"/>
  <mergeCells count="13">
    <mergeCell ref="B11:R11"/>
    <mergeCell ref="B12:R12"/>
    <mergeCell ref="B13:R13"/>
    <mergeCell ref="B15:R15"/>
    <mergeCell ref="B16:R16"/>
    <mergeCell ref="B14:R14"/>
    <mergeCell ref="B10:R10"/>
    <mergeCell ref="B8:R8"/>
    <mergeCell ref="B7:R7"/>
    <mergeCell ref="A5:A6"/>
    <mergeCell ref="A4:R4"/>
    <mergeCell ref="B5:R6"/>
    <mergeCell ref="B9:R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Čepro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Todt</dc:creator>
  <cp:keywords/>
  <dc:description/>
  <cp:lastModifiedBy>Ihring David</cp:lastModifiedBy>
  <cp:lastPrinted>2016-04-15T12:45:48Z</cp:lastPrinted>
  <dcterms:created xsi:type="dcterms:W3CDTF">2010-12-20T13:17:30Z</dcterms:created>
  <dcterms:modified xsi:type="dcterms:W3CDTF">2016-11-21T11:19:29Z</dcterms:modified>
  <cp:category/>
  <cp:version/>
  <cp:contentType/>
  <cp:contentStatus/>
</cp:coreProperties>
</file>