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15" windowWidth="28815" windowHeight="6450" firstSheet="1" activeTab="6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Funkční zkouška" sheetId="11" r:id="rId5"/>
    <sheet name="Školení obsluh PZ + osob odpov." sheetId="6" r:id="rId6"/>
    <sheet name="Cenová rekapitulace" sheetId="13" r:id="rId7"/>
  </sheets>
  <calcPr calcId="145621"/>
</workbook>
</file>

<file path=xl/calcChain.xml><?xml version="1.0" encoding="utf-8"?>
<calcChain xmlns="http://schemas.openxmlformats.org/spreadsheetml/2006/main">
  <c r="I7" i="11" l="1"/>
  <c r="I29" i="5"/>
  <c r="B8" i="13" s="1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8" i="5"/>
  <c r="G13" i="9" l="1"/>
  <c r="G12" i="9"/>
  <c r="G11" i="9"/>
  <c r="G10" i="9"/>
  <c r="G9" i="9"/>
  <c r="G8" i="9"/>
  <c r="G7" i="9"/>
  <c r="I28" i="4"/>
  <c r="I26" i="4"/>
  <c r="I23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29" i="4" s="1"/>
  <c r="B7" i="13" s="1"/>
  <c r="G22" i="1"/>
  <c r="I21" i="1"/>
  <c r="I20" i="1"/>
  <c r="I19" i="1"/>
  <c r="I18" i="1"/>
  <c r="I17" i="1"/>
  <c r="I16" i="1"/>
  <c r="I15" i="1"/>
  <c r="I14" i="1"/>
  <c r="I13" i="1"/>
  <c r="I12" i="1"/>
  <c r="I11" i="1"/>
  <c r="I22" i="1" s="1"/>
  <c r="B6" i="13" s="1"/>
  <c r="I10" i="1"/>
  <c r="I9" i="1"/>
  <c r="I8" i="1"/>
  <c r="G14" i="9" l="1"/>
  <c r="B11" i="13" s="1"/>
  <c r="G8" i="11"/>
  <c r="I8" i="11" l="1"/>
  <c r="B9" i="13" s="1"/>
  <c r="E9" i="6" l="1"/>
  <c r="G8" i="6"/>
  <c r="G9" i="6" s="1"/>
  <c r="B10" i="13" s="1"/>
  <c r="B12" i="13" s="1"/>
</calcChain>
</file>

<file path=xl/sharedStrings.xml><?xml version="1.0" encoding="utf-8"?>
<sst xmlns="http://schemas.openxmlformats.org/spreadsheetml/2006/main" count="286" uniqueCount="89">
  <si>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</si>
  <si>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</si>
  <si>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</si>
  <si>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</si>
  <si>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</si>
  <si>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</si>
  <si>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</si>
  <si>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</si>
  <si>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</si>
  <si>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</si>
  <si>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</si>
  <si>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</si>
  <si>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</si>
  <si>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</si>
  <si>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Plynová kotelna (specifikace)</t>
  </si>
  <si>
    <t>délka</t>
  </si>
  <si>
    <t>Spotřebiče</t>
  </si>
  <si>
    <t>PZ 06 - Průmyslový plynovod</t>
  </si>
  <si>
    <t>Počet        ks</t>
  </si>
  <si>
    <t>Jm.výkon        kW</t>
  </si>
  <si>
    <t>Požadovaná způsobilost: Oprávněná servisní organizace</t>
  </si>
  <si>
    <t>Perioda: 1 x za 1 rok</t>
  </si>
  <si>
    <t>Požadovaná způsobilost: Osoba znalá, nebo Revizní technik PZ</t>
  </si>
  <si>
    <t>Vitogas 100</t>
  </si>
  <si>
    <t>sklad S4 Hněvice</t>
  </si>
  <si>
    <t>Plánovaný termín kontroly</t>
  </si>
  <si>
    <t>VTL přívod</t>
  </si>
  <si>
    <t>k RSP</t>
  </si>
  <si>
    <t>3200 m</t>
  </si>
  <si>
    <t>Nabídková cena celkem za sklad HNĚVICE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</si>
  <si>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</si>
  <si>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</si>
  <si>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</si>
  <si>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</si>
  <si>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středisko:</t>
  </si>
  <si>
    <t>Sklad Hněvice</t>
  </si>
  <si>
    <t>Kontrola dle vyhl. č. 85/1978 Sb. § 3</t>
  </si>
  <si>
    <t>Funkční zkouška zařízení</t>
  </si>
  <si>
    <t>Perioda: 1 x za 4 měsíce</t>
  </si>
  <si>
    <t xml:space="preserve">Nabídková cena celkem za sklad Hněvice </t>
  </si>
  <si>
    <t>Funkční zkouška</t>
  </si>
  <si>
    <t>Plánovaný termín</t>
  </si>
  <si>
    <t>Celkový počet kontrol za plánované období</t>
  </si>
  <si>
    <t>Školení obsluh plynových zařízení                                             Školení osob  odpovědných za provoz plynových zařízení</t>
  </si>
  <si>
    <t>do 7/2018</t>
  </si>
  <si>
    <t xml:space="preserve">Roční servis PZ (kontrola, seřízení, vyčištění plynových zařízení zpravidla před topnou sezónou)                    </t>
  </si>
  <si>
    <t>od 7/2016</t>
  </si>
  <si>
    <t xml:space="preserve">Paromat Simplex </t>
  </si>
  <si>
    <t>1</t>
  </si>
  <si>
    <t>105</t>
  </si>
  <si>
    <t>12/2016</t>
  </si>
  <si>
    <t>12/2017</t>
  </si>
  <si>
    <t>Vitoped 100 turbo</t>
  </si>
  <si>
    <t>Vailland Turbo Tek</t>
  </si>
  <si>
    <t>Junkers - ohřev</t>
  </si>
  <si>
    <t>Jinova MTP 65 - ohřev</t>
  </si>
  <si>
    <t>Nabídková cena celkem za sklad Hněvice</t>
  </si>
  <si>
    <t xml:space="preserve">Kontrola zařízení dle § 3 vyhl. č. 85/1978 Sb. </t>
  </si>
  <si>
    <t>05/2017</t>
  </si>
  <si>
    <t>PT 06 - Průmyslový plynovod</t>
  </si>
  <si>
    <t>cca</t>
  </si>
  <si>
    <t>06/2017</t>
  </si>
  <si>
    <t>2500 m</t>
  </si>
  <si>
    <t>po uzávěry před nízkotlakou</t>
  </si>
  <si>
    <t>regul. stanici u kotelen</t>
  </si>
  <si>
    <t>kontrola LPG laboratoř - PB</t>
  </si>
  <si>
    <t>10/2016</t>
  </si>
  <si>
    <t>10/2017</t>
  </si>
  <si>
    <t xml:space="preserve">Odborná prohlídka kotelny II. a III. Kategorie, dle § 16 vyhl. 91/1993 Sb. </t>
  </si>
  <si>
    <t>Požadovaná způsobilost: RT PZ</t>
  </si>
  <si>
    <t>kotelna JPO,  III. kategorie, 105 + 130 kW</t>
  </si>
  <si>
    <t>03/2017</t>
  </si>
  <si>
    <t>03/2018</t>
  </si>
  <si>
    <t>kotelna elektrodílna, III. kategorie 84 kW</t>
  </si>
  <si>
    <t>kotelna myčka, III. kategorie 72 kW</t>
  </si>
  <si>
    <t>kotekna AB, III. kategorie 130 + 170 kW</t>
  </si>
  <si>
    <t>kotelna strojní dílna, III. kategorie 84 + 84 kW</t>
  </si>
  <si>
    <t>kotelna autodílna, II. kategorie 285 + 345 kW</t>
  </si>
  <si>
    <t>kotelna kuchyně, III. kategorie 225 + 225 kW</t>
  </si>
  <si>
    <t xml:space="preserve">Revize plynových zařízení dle  § 4 vyhl. č. 85/1978 Sb. </t>
  </si>
  <si>
    <t>05/2018</t>
  </si>
  <si>
    <t>06/2018</t>
  </si>
  <si>
    <t>regulační stanice plynu 3000/2/1 VTL/STL</t>
  </si>
  <si>
    <t>02,06,10/2017</t>
  </si>
  <si>
    <t>02,06/2018</t>
  </si>
  <si>
    <t>6</t>
  </si>
  <si>
    <t>Potřebujeme provést školení i na propan-butan, který se nachází v laboratoři.</t>
  </si>
  <si>
    <t>12 + 2</t>
  </si>
  <si>
    <t>Školení PZ + osob odpovědných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</si>
</sst>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/>
    </xf>
    <xf numFmtId="164" fontId="0" fillId="3" borderId="2" xfId="0" applyNumberFormat="1" applyFill="1" applyBorder="1"/>
    <xf numFmtId="164" fontId="0" fillId="0" borderId="3" xfId="0" applyNumberFormat="1" applyBorder="1"/>
    <xf numFmtId="164" fontId="0" fillId="3" borderId="2" xfId="0" applyNumberFormat="1" applyFill="1" applyBorder="1" applyAlignment="1">
      <alignment vertical="center"/>
    </xf>
    <xf numFmtId="0" fontId="2" fillId="5" borderId="0" xfId="0" applyFont="1" applyFill="1" applyBorder="1" applyAlignment="1">
      <alignment vertical="top" wrapText="1"/>
    </xf>
    <xf numFmtId="0" fontId="0" fillId="0" borderId="0" xfId="0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/>
    </xf>
    <xf numFmtId="0" fontId="0" fillId="0" borderId="4" xfId="0" applyBorder="1" applyAlignment="1">
      <alignment horizontal="left" vertical="center"/>
    </xf>
    <xf numFmtId="16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 vertical="center"/>
    </xf>
    <xf numFmtId="164" fontId="0" fillId="0" borderId="7" xfId="0" applyNumberFormat="1" applyBorder="1" applyAlignment="1">
      <alignment horizontal="right"/>
    </xf>
    <xf numFmtId="0" fontId="0" fillId="3" borderId="9" xfId="0" applyFill="1" applyBorder="1" applyAlignment="1">
      <alignment vertical="center"/>
    </xf>
    <xf numFmtId="164" fontId="0" fillId="3" borderId="10" xfId="0" applyNumberFormat="1" applyFill="1" applyBorder="1" applyAlignment="1">
      <alignment horizontal="right"/>
    </xf>
    <xf numFmtId="49" fontId="1" fillId="0" borderId="9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0" fillId="0" borderId="13" xfId="0" applyNumberFormat="1" applyBorder="1"/>
    <xf numFmtId="164" fontId="0" fillId="0" borderId="14" xfId="0" applyNumberFormat="1" applyBorder="1"/>
    <xf numFmtId="1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13" xfId="0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9" fontId="0" fillId="0" borderId="8" xfId="0" applyNumberFormat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/>
    </xf>
    <xf numFmtId="49" fontId="0" fillId="0" borderId="19" xfId="0" applyNumberFormat="1" applyFont="1" applyFill="1" applyBorder="1" applyAlignment="1">
      <alignment horizontal="center"/>
    </xf>
    <xf numFmtId="49" fontId="0" fillId="0" borderId="20" xfId="0" applyNumberFormat="1" applyFill="1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 vertical="center"/>
    </xf>
    <xf numFmtId="1" fontId="0" fillId="0" borderId="21" xfId="0" applyNumberFormat="1" applyFill="1" applyBorder="1" applyAlignment="1">
      <alignment horizontal="center" vertical="center"/>
    </xf>
    <xf numFmtId="164" fontId="0" fillId="0" borderId="22" xfId="0" applyNumberFormat="1" applyFill="1" applyBorder="1"/>
    <xf numFmtId="49" fontId="5" fillId="0" borderId="23" xfId="0" applyNumberFormat="1" applyFont="1" applyFill="1" applyBorder="1" applyAlignment="1">
      <alignment horizontal="center"/>
    </xf>
    <xf numFmtId="0" fontId="0" fillId="0" borderId="24" xfId="0" applyNumberFormat="1" applyFill="1" applyBorder="1" applyAlignment="1">
      <alignment horizontal="center"/>
    </xf>
    <xf numFmtId="0" fontId="3" fillId="0" borderId="24" xfId="0" applyNumberFormat="1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 vertical="center"/>
    </xf>
    <xf numFmtId="49" fontId="0" fillId="0" borderId="25" xfId="0" applyNumberFormat="1" applyFill="1" applyBorder="1" applyAlignment="1">
      <alignment horizontal="center" vertical="center"/>
    </xf>
    <xf numFmtId="49" fontId="0" fillId="0" borderId="24" xfId="0" applyNumberFormat="1" applyFill="1" applyBorder="1" applyAlignment="1">
      <alignment horizontal="center" vertical="center"/>
    </xf>
    <xf numFmtId="1" fontId="0" fillId="0" borderId="26" xfId="0" applyNumberFormat="1" applyFill="1" applyBorder="1" applyAlignment="1">
      <alignment horizontal="center" vertical="center"/>
    </xf>
    <xf numFmtId="0" fontId="0" fillId="0" borderId="24" xfId="0" applyNumberFormat="1" applyFont="1" applyFill="1" applyBorder="1" applyAlignment="1">
      <alignment horizontal="center"/>
    </xf>
    <xf numFmtId="49" fontId="5" fillId="0" borderId="24" xfId="0" applyNumberFormat="1" applyFont="1" applyFill="1" applyBorder="1" applyAlignment="1">
      <alignment horizontal="center"/>
    </xf>
    <xf numFmtId="0" fontId="0" fillId="0" borderId="23" xfId="0" applyNumberFormat="1" applyFont="1" applyFill="1" applyBorder="1" applyAlignment="1">
      <alignment horizontal="center"/>
    </xf>
    <xf numFmtId="0" fontId="3" fillId="0" borderId="23" xfId="0" applyNumberFormat="1" applyFont="1" applyFill="1" applyBorder="1" applyAlignment="1">
      <alignment horizontal="center"/>
    </xf>
    <xf numFmtId="49" fontId="0" fillId="0" borderId="23" xfId="0" applyNumberFormat="1" applyFont="1" applyFill="1" applyBorder="1" applyAlignment="1">
      <alignment horizontal="center"/>
    </xf>
    <xf numFmtId="1" fontId="0" fillId="0" borderId="27" xfId="0" applyNumberForma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/>
    </xf>
    <xf numFmtId="49" fontId="0" fillId="0" borderId="28" xfId="0" applyNumberFormat="1" applyFont="1" applyFill="1" applyBorder="1" applyAlignment="1">
      <alignment horizontal="center"/>
    </xf>
    <xf numFmtId="0" fontId="0" fillId="0" borderId="28" xfId="0" applyNumberFormat="1" applyFont="1" applyFill="1" applyBorder="1" applyAlignment="1">
      <alignment horizontal="center"/>
    </xf>
    <xf numFmtId="0" fontId="3" fillId="0" borderId="28" xfId="0" applyNumberFormat="1" applyFont="1" applyFill="1" applyBorder="1" applyAlignment="1">
      <alignment horizontal="center"/>
    </xf>
    <xf numFmtId="49" fontId="0" fillId="0" borderId="29" xfId="0" applyNumberFormat="1" applyFill="1" applyBorder="1" applyAlignment="1">
      <alignment horizontal="center" vertical="center"/>
    </xf>
    <xf numFmtId="1" fontId="0" fillId="0" borderId="30" xfId="0" applyNumberFormat="1" applyFill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0" fillId="0" borderId="15" xfId="0" applyNumberFormat="1" applyBorder="1"/>
    <xf numFmtId="49" fontId="0" fillId="0" borderId="1" xfId="0" applyNumberFormat="1" applyBorder="1"/>
    <xf numFmtId="1" fontId="0" fillId="0" borderId="1" xfId="0" applyNumberFormat="1" applyBorder="1" applyAlignment="1">
      <alignment horizontal="center" vertical="center"/>
    </xf>
    <xf numFmtId="164" fontId="0" fillId="0" borderId="31" xfId="0" applyNumberFormat="1" applyBorder="1"/>
    <xf numFmtId="164" fontId="0" fillId="3" borderId="22" xfId="0" applyNumberFormat="1" applyFill="1" applyBorder="1"/>
    <xf numFmtId="49" fontId="0" fillId="0" borderId="18" xfId="0" applyNumberFormat="1" applyFill="1" applyBorder="1" applyAlignment="1">
      <alignment horizontal="center" vertical="center"/>
    </xf>
    <xf numFmtId="1" fontId="0" fillId="0" borderId="18" xfId="0" applyNumberFormat="1" applyFill="1" applyBorder="1" applyAlignment="1">
      <alignment horizontal="center"/>
    </xf>
    <xf numFmtId="164" fontId="0" fillId="0" borderId="19" xfId="0" applyNumberFormat="1" applyFill="1" applyBorder="1"/>
    <xf numFmtId="49" fontId="5" fillId="0" borderId="29" xfId="0" applyNumberFormat="1" applyFont="1" applyFill="1" applyBorder="1" applyAlignment="1">
      <alignment horizontal="center"/>
    </xf>
    <xf numFmtId="1" fontId="0" fillId="0" borderId="23" xfId="0" applyNumberFormat="1" applyFill="1" applyBorder="1" applyAlignment="1">
      <alignment horizontal="center"/>
    </xf>
    <xf numFmtId="164" fontId="0" fillId="0" borderId="24" xfId="0" applyNumberFormat="1" applyFill="1" applyBorder="1"/>
    <xf numFmtId="49" fontId="0" fillId="0" borderId="23" xfId="0" applyNumberFormat="1" applyFill="1" applyBorder="1" applyAlignment="1">
      <alignment horizontal="center" vertical="center"/>
    </xf>
    <xf numFmtId="1" fontId="0" fillId="0" borderId="24" xfId="0" applyNumberFormat="1" applyFill="1" applyBorder="1" applyAlignment="1">
      <alignment horizontal="center"/>
    </xf>
    <xf numFmtId="1" fontId="0" fillId="0" borderId="29" xfId="0" applyNumberFormat="1" applyFill="1" applyBorder="1" applyAlignment="1">
      <alignment horizontal="center"/>
    </xf>
    <xf numFmtId="49" fontId="0" fillId="0" borderId="28" xfId="0" applyNumberFormat="1" applyFill="1" applyBorder="1" applyAlignment="1">
      <alignment horizontal="center" vertical="center"/>
    </xf>
    <xf numFmtId="1" fontId="0" fillId="0" borderId="28" xfId="0" applyNumberFormat="1" applyFill="1" applyBorder="1" applyAlignment="1">
      <alignment horizontal="center"/>
    </xf>
    <xf numFmtId="49" fontId="6" fillId="0" borderId="29" xfId="0" applyNumberFormat="1" applyFont="1" applyFill="1" applyBorder="1" applyAlignment="1">
      <alignment horizontal="center"/>
    </xf>
    <xf numFmtId="0" fontId="7" fillId="0" borderId="29" xfId="0" applyNumberFormat="1" applyFont="1" applyFill="1" applyBorder="1" applyAlignment="1">
      <alignment horizontal="center"/>
    </xf>
    <xf numFmtId="0" fontId="3" fillId="0" borderId="18" xfId="0" applyNumberFormat="1" applyFont="1" applyFill="1" applyBorder="1" applyAlignment="1">
      <alignment horizontal="center"/>
    </xf>
    <xf numFmtId="49" fontId="7" fillId="0" borderId="29" xfId="0" applyNumberFormat="1" applyFont="1" applyFill="1" applyBorder="1" applyAlignment="1">
      <alignment horizontal="center"/>
    </xf>
    <xf numFmtId="0" fontId="3" fillId="0" borderId="29" xfId="0" applyNumberFormat="1" applyFont="1" applyFill="1" applyBorder="1" applyAlignment="1">
      <alignment horizontal="center"/>
    </xf>
    <xf numFmtId="49" fontId="7" fillId="0" borderId="31" xfId="0" applyNumberFormat="1" applyFont="1" applyFill="1" applyBorder="1" applyAlignment="1">
      <alignment horizontal="center"/>
    </xf>
    <xf numFmtId="0" fontId="3" fillId="0" borderId="31" xfId="0" applyNumberFormat="1" applyFont="1" applyFill="1" applyBorder="1" applyAlignment="1">
      <alignment horizontal="center"/>
    </xf>
    <xf numFmtId="49" fontId="0" fillId="0" borderId="31" xfId="0" applyNumberFormat="1" applyFill="1" applyBorder="1" applyAlignment="1">
      <alignment horizontal="center" vertical="center"/>
    </xf>
    <xf numFmtId="1" fontId="0" fillId="0" borderId="31" xfId="0" applyNumberFormat="1" applyFill="1" applyBorder="1" applyAlignment="1">
      <alignment horizontal="center"/>
    </xf>
    <xf numFmtId="0" fontId="7" fillId="0" borderId="18" xfId="0" applyNumberFormat="1" applyFont="1" applyFill="1" applyBorder="1" applyAlignment="1">
      <alignment horizontal="center"/>
    </xf>
    <xf numFmtId="0" fontId="7" fillId="0" borderId="31" xfId="0" applyNumberFormat="1" applyFont="1" applyFill="1" applyBorder="1" applyAlignment="1">
      <alignment horizontal="center"/>
    </xf>
    <xf numFmtId="0" fontId="0" fillId="0" borderId="3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/>
    </xf>
    <xf numFmtId="164" fontId="0" fillId="0" borderId="28" xfId="0" applyNumberFormat="1" applyFill="1" applyBorder="1"/>
    <xf numFmtId="164" fontId="0" fillId="0" borderId="36" xfId="0" applyNumberFormat="1" applyBorder="1"/>
    <xf numFmtId="164" fontId="0" fillId="3" borderId="37" xfId="0" applyNumberFormat="1" applyFill="1" applyBorder="1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wrapText="1"/>
    </xf>
    <xf numFmtId="0" fontId="2" fillId="3" borderId="17" xfId="0" applyFont="1" applyFill="1" applyBorder="1" applyAlignment="1">
      <alignment wrapText="1"/>
    </xf>
    <xf numFmtId="0" fontId="2" fillId="3" borderId="18" xfId="0" applyFont="1" applyFill="1" applyBorder="1" applyAlignment="1">
      <alignment wrapText="1"/>
    </xf>
    <xf numFmtId="49" fontId="0" fillId="0" borderId="19" xfId="0" applyNumberFormat="1" applyFont="1" applyBorder="1" applyAlignment="1">
      <alignment horizontal="center" wrapText="1"/>
    </xf>
    <xf numFmtId="49" fontId="0" fillId="0" borderId="19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64" fontId="0" fillId="0" borderId="38" xfId="0" applyNumberFormat="1" applyBorder="1"/>
    <xf numFmtId="49" fontId="0" fillId="0" borderId="24" xfId="0" applyNumberFormat="1" applyFont="1" applyBorder="1" applyAlignment="1">
      <alignment horizontal="center" wrapText="1"/>
    </xf>
    <xf numFmtId="49" fontId="0" fillId="0" borderId="24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64" fontId="0" fillId="0" borderId="39" xfId="0" applyNumberFormat="1" applyBorder="1"/>
    <xf numFmtId="49" fontId="0" fillId="0" borderId="29" xfId="0" applyNumberFormat="1" applyFont="1" applyBorder="1" applyAlignment="1">
      <alignment horizontal="center" wrapText="1"/>
    </xf>
    <xf numFmtId="49" fontId="0" fillId="0" borderId="29" xfId="0" applyNumberFormat="1" applyBorder="1" applyAlignment="1">
      <alignment horizontal="center" vertical="center"/>
    </xf>
    <xf numFmtId="1" fontId="0" fillId="0" borderId="30" xfId="0" applyNumberFormat="1" applyBorder="1" applyAlignment="1">
      <alignment horizontal="center" vertical="center"/>
    </xf>
    <xf numFmtId="164" fontId="0" fillId="0" borderId="40" xfId="0" applyNumberFormat="1" applyBorder="1"/>
    <xf numFmtId="49" fontId="0" fillId="0" borderId="1" xfId="0" applyNumberFormat="1" applyBorder="1" applyAlignment="1">
      <alignment horizontal="center" vertical="center"/>
    </xf>
    <xf numFmtId="164" fontId="0" fillId="3" borderId="41" xfId="0" applyNumberFormat="1" applyFill="1" applyBorder="1"/>
    <xf numFmtId="0" fontId="0" fillId="0" borderId="29" xfId="0" applyNumberFormat="1" applyFont="1" applyFill="1" applyBorder="1" applyAlignment="1">
      <alignment horizontal="center"/>
    </xf>
    <xf numFmtId="0" fontId="8" fillId="0" borderId="0" xfId="0" applyFont="1"/>
    <xf numFmtId="0" fontId="2" fillId="2" borderId="15" xfId="0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164" fontId="0" fillId="4" borderId="19" xfId="0" applyNumberFormat="1" applyFill="1" applyBorder="1" applyProtection="1">
      <protection locked="0"/>
    </xf>
    <xf numFmtId="164" fontId="0" fillId="4" borderId="24" xfId="0" applyNumberFormat="1" applyFill="1" applyBorder="1" applyProtection="1">
      <protection locked="0"/>
    </xf>
    <xf numFmtId="164" fontId="0" fillId="4" borderId="28" xfId="0" applyNumberFormat="1" applyFill="1" applyBorder="1" applyProtection="1">
      <protection locked="0"/>
    </xf>
    <xf numFmtId="164" fontId="0" fillId="4" borderId="21" xfId="0" applyNumberFormat="1" applyFill="1" applyBorder="1" applyProtection="1">
      <protection locked="0"/>
    </xf>
    <xf numFmtId="164" fontId="0" fillId="4" borderId="26" xfId="0" applyNumberFormat="1" applyFill="1" applyBorder="1" applyProtection="1">
      <protection locked="0"/>
    </xf>
    <xf numFmtId="164" fontId="0" fillId="4" borderId="32" xfId="0" applyNumberFormat="1" applyFill="1" applyBorder="1" applyProtection="1">
      <protection locked="0"/>
    </xf>
    <xf numFmtId="164" fontId="0" fillId="4" borderId="33" xfId="0" applyNumberFormat="1" applyFill="1" applyBorder="1" applyProtection="1">
      <protection locked="0"/>
    </xf>
    <xf numFmtId="164" fontId="0" fillId="4" borderId="34" xfId="0" applyNumberFormat="1" applyFill="1" applyBorder="1" applyProtection="1">
      <protection locked="0"/>
    </xf>
    <xf numFmtId="164" fontId="0" fillId="4" borderId="30" xfId="0" applyNumberFormat="1" applyFill="1" applyBorder="1" applyProtection="1">
      <protection locked="0"/>
    </xf>
    <xf numFmtId="164" fontId="0" fillId="4" borderId="35" xfId="0" applyNumberFormat="1" applyFill="1" applyBorder="1" applyProtection="1">
      <protection locked="0"/>
    </xf>
    <xf numFmtId="164" fontId="0" fillId="4" borderId="29" xfId="0" applyNumberFormat="1" applyFill="1" applyBorder="1" applyProtection="1">
      <protection locked="0"/>
    </xf>
    <xf numFmtId="164" fontId="0" fillId="4" borderId="23" xfId="0" applyNumberFormat="1" applyFill="1" applyBorder="1" applyProtection="1">
      <protection locked="0"/>
    </xf>
    <xf numFmtId="164" fontId="0" fillId="4" borderId="31" xfId="0" applyNumberFormat="1" applyFill="1" applyBorder="1" applyProtection="1">
      <protection locked="0"/>
    </xf>
    <xf numFmtId="164" fontId="0" fillId="4" borderId="8" xfId="0" applyNumberForma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zoomScaleNormal="100" workbookViewId="0">
      <selection activeCell="H8" sqref="H8:H21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35</v>
      </c>
      <c r="B2" s="3"/>
      <c r="C2" s="3"/>
    </row>
    <row r="3" spans="1:9" ht="15.75" thickBot="1" x14ac:dyDescent="0.3"/>
    <row r="4" spans="1:9" ht="77.25" customHeight="1" thickBot="1" x14ac:dyDescent="0.3">
      <c r="A4" s="115" t="s">
        <v>45</v>
      </c>
      <c r="B4" s="116"/>
      <c r="C4" s="117"/>
      <c r="D4" s="1" t="s">
        <v>20</v>
      </c>
      <c r="E4" s="1" t="s">
        <v>21</v>
      </c>
    </row>
    <row r="6" spans="1:9" ht="15.75" thickBot="1" x14ac:dyDescent="0.3">
      <c r="D6" s="5" t="s">
        <v>46</v>
      </c>
      <c r="E6" s="5">
        <v>2017</v>
      </c>
      <c r="F6" s="5" t="s">
        <v>44</v>
      </c>
      <c r="G6" s="4"/>
    </row>
    <row r="7" spans="1:9" ht="48.75" thickBot="1" x14ac:dyDescent="0.3">
      <c r="A7" s="6" t="s">
        <v>16</v>
      </c>
      <c r="B7" s="6" t="s">
        <v>18</v>
      </c>
      <c r="C7" s="6" t="s">
        <v>19</v>
      </c>
      <c r="D7" s="6" t="s">
        <v>41</v>
      </c>
      <c r="E7" s="6" t="s">
        <v>41</v>
      </c>
      <c r="F7" s="6" t="s">
        <v>41</v>
      </c>
      <c r="G7" s="6" t="s">
        <v>42</v>
      </c>
      <c r="H7" s="35" t="s">
        <v>0</v>
      </c>
      <c r="I7" s="6" t="s">
        <v>1</v>
      </c>
    </row>
    <row r="8" spans="1:9" x14ac:dyDescent="0.25">
      <c r="A8" s="36" t="s">
        <v>47</v>
      </c>
      <c r="B8" s="37" t="s">
        <v>48</v>
      </c>
      <c r="C8" s="37" t="s">
        <v>49</v>
      </c>
      <c r="D8" s="38" t="s">
        <v>50</v>
      </c>
      <c r="E8" s="39" t="s">
        <v>51</v>
      </c>
      <c r="F8" s="39"/>
      <c r="G8" s="40">
        <v>2</v>
      </c>
      <c r="H8" s="120"/>
      <c r="I8" s="41">
        <f>H8*G8</f>
        <v>0</v>
      </c>
    </row>
    <row r="9" spans="1:9" x14ac:dyDescent="0.25">
      <c r="A9" s="42" t="s">
        <v>47</v>
      </c>
      <c r="B9" s="43">
        <v>2</v>
      </c>
      <c r="C9" s="44">
        <v>130</v>
      </c>
      <c r="D9" s="45" t="s">
        <v>50</v>
      </c>
      <c r="E9" s="46" t="s">
        <v>51</v>
      </c>
      <c r="F9" s="47"/>
      <c r="G9" s="48">
        <v>4</v>
      </c>
      <c r="H9" s="121"/>
      <c r="I9" s="41">
        <f t="shared" ref="I9:I21" si="0">H9*G9</f>
        <v>0</v>
      </c>
    </row>
    <row r="10" spans="1:9" x14ac:dyDescent="0.25">
      <c r="A10" s="42" t="s">
        <v>47</v>
      </c>
      <c r="B10" s="49">
        <v>1</v>
      </c>
      <c r="C10" s="44">
        <v>170</v>
      </c>
      <c r="D10" s="45" t="s">
        <v>50</v>
      </c>
      <c r="E10" s="46" t="s">
        <v>51</v>
      </c>
      <c r="F10" s="47"/>
      <c r="G10" s="48">
        <v>2</v>
      </c>
      <c r="H10" s="121"/>
      <c r="I10" s="41">
        <f t="shared" si="0"/>
        <v>0</v>
      </c>
    </row>
    <row r="11" spans="1:9" x14ac:dyDescent="0.25">
      <c r="A11" s="50" t="s">
        <v>47</v>
      </c>
      <c r="B11" s="51">
        <v>2</v>
      </c>
      <c r="C11" s="52">
        <v>225</v>
      </c>
      <c r="D11" s="45" t="s">
        <v>50</v>
      </c>
      <c r="E11" s="46" t="s">
        <v>51</v>
      </c>
      <c r="F11" s="47"/>
      <c r="G11" s="48">
        <v>4</v>
      </c>
      <c r="H11" s="121"/>
      <c r="I11" s="41">
        <f t="shared" si="0"/>
        <v>0</v>
      </c>
    </row>
    <row r="12" spans="1:9" x14ac:dyDescent="0.25">
      <c r="A12" s="42" t="s">
        <v>47</v>
      </c>
      <c r="B12" s="51">
        <v>1</v>
      </c>
      <c r="C12" s="52">
        <v>285</v>
      </c>
      <c r="D12" s="45" t="s">
        <v>50</v>
      </c>
      <c r="E12" s="46" t="s">
        <v>51</v>
      </c>
      <c r="F12" s="47"/>
      <c r="G12" s="48">
        <v>2</v>
      </c>
      <c r="H12" s="121"/>
      <c r="I12" s="41">
        <f t="shared" si="0"/>
        <v>0</v>
      </c>
    </row>
    <row r="13" spans="1:9" x14ac:dyDescent="0.25">
      <c r="A13" s="50" t="s">
        <v>47</v>
      </c>
      <c r="B13" s="51">
        <v>1</v>
      </c>
      <c r="C13" s="52">
        <v>345</v>
      </c>
      <c r="D13" s="45" t="s">
        <v>50</v>
      </c>
      <c r="E13" s="46" t="s">
        <v>51</v>
      </c>
      <c r="F13" s="47"/>
      <c r="G13" s="48">
        <v>2</v>
      </c>
      <c r="H13" s="121"/>
      <c r="I13" s="41">
        <f t="shared" si="0"/>
        <v>0</v>
      </c>
    </row>
    <row r="14" spans="1:9" x14ac:dyDescent="0.25">
      <c r="A14" s="53" t="s">
        <v>23</v>
      </c>
      <c r="B14" s="51">
        <v>1</v>
      </c>
      <c r="C14" s="52">
        <v>42</v>
      </c>
      <c r="D14" s="45" t="s">
        <v>50</v>
      </c>
      <c r="E14" s="46" t="s">
        <v>51</v>
      </c>
      <c r="F14" s="46"/>
      <c r="G14" s="54">
        <v>2</v>
      </c>
      <c r="H14" s="121"/>
      <c r="I14" s="41">
        <f t="shared" si="0"/>
        <v>0</v>
      </c>
    </row>
    <row r="15" spans="1:9" x14ac:dyDescent="0.25">
      <c r="A15" s="53" t="s">
        <v>23</v>
      </c>
      <c r="B15" s="51">
        <v>2</v>
      </c>
      <c r="C15" s="52">
        <v>48</v>
      </c>
      <c r="D15" s="45" t="s">
        <v>50</v>
      </c>
      <c r="E15" s="46" t="s">
        <v>51</v>
      </c>
      <c r="F15" s="47"/>
      <c r="G15" s="48">
        <v>4</v>
      </c>
      <c r="H15" s="121"/>
      <c r="I15" s="41">
        <f t="shared" si="0"/>
        <v>0</v>
      </c>
    </row>
    <row r="16" spans="1:9" x14ac:dyDescent="0.25">
      <c r="A16" s="53" t="s">
        <v>23</v>
      </c>
      <c r="B16" s="51">
        <v>1</v>
      </c>
      <c r="C16" s="52">
        <v>72</v>
      </c>
      <c r="D16" s="45" t="s">
        <v>50</v>
      </c>
      <c r="E16" s="46" t="s">
        <v>51</v>
      </c>
      <c r="F16" s="47"/>
      <c r="G16" s="48">
        <v>2</v>
      </c>
      <c r="H16" s="121"/>
      <c r="I16" s="41">
        <f t="shared" si="0"/>
        <v>0</v>
      </c>
    </row>
    <row r="17" spans="1:9" x14ac:dyDescent="0.25">
      <c r="A17" s="53" t="s">
        <v>23</v>
      </c>
      <c r="B17" s="51">
        <v>3</v>
      </c>
      <c r="C17" s="52">
        <v>84</v>
      </c>
      <c r="D17" s="45" t="s">
        <v>50</v>
      </c>
      <c r="E17" s="46" t="s">
        <v>51</v>
      </c>
      <c r="F17" s="47"/>
      <c r="G17" s="48">
        <v>6</v>
      </c>
      <c r="H17" s="121"/>
      <c r="I17" s="41">
        <f t="shared" si="0"/>
        <v>0</v>
      </c>
    </row>
    <row r="18" spans="1:9" x14ac:dyDescent="0.25">
      <c r="A18" s="53" t="s">
        <v>52</v>
      </c>
      <c r="B18" s="51">
        <v>11</v>
      </c>
      <c r="C18" s="52">
        <v>24</v>
      </c>
      <c r="D18" s="45" t="s">
        <v>50</v>
      </c>
      <c r="E18" s="46" t="s">
        <v>51</v>
      </c>
      <c r="F18" s="47"/>
      <c r="G18" s="48">
        <v>22</v>
      </c>
      <c r="H18" s="121"/>
      <c r="I18" s="41">
        <f t="shared" si="0"/>
        <v>0</v>
      </c>
    </row>
    <row r="19" spans="1:9" x14ac:dyDescent="0.25">
      <c r="A19" s="55" t="s">
        <v>53</v>
      </c>
      <c r="B19" s="51">
        <v>1</v>
      </c>
      <c r="C19" s="52">
        <v>35</v>
      </c>
      <c r="D19" s="45" t="s">
        <v>50</v>
      </c>
      <c r="E19" s="46" t="s">
        <v>51</v>
      </c>
      <c r="F19" s="47"/>
      <c r="G19" s="48">
        <v>2</v>
      </c>
      <c r="H19" s="121"/>
      <c r="I19" s="41">
        <f t="shared" si="0"/>
        <v>0</v>
      </c>
    </row>
    <row r="20" spans="1:9" x14ac:dyDescent="0.25">
      <c r="A20" s="55" t="s">
        <v>54</v>
      </c>
      <c r="B20" s="51">
        <v>2</v>
      </c>
      <c r="C20" s="52">
        <v>24</v>
      </c>
      <c r="D20" s="45" t="s">
        <v>50</v>
      </c>
      <c r="E20" s="46" t="s">
        <v>51</v>
      </c>
      <c r="F20" s="47"/>
      <c r="G20" s="48">
        <v>4</v>
      </c>
      <c r="H20" s="121"/>
      <c r="I20" s="41">
        <f t="shared" si="0"/>
        <v>0</v>
      </c>
    </row>
    <row r="21" spans="1:9" ht="15.75" thickBot="1" x14ac:dyDescent="0.3">
      <c r="A21" s="56" t="s">
        <v>55</v>
      </c>
      <c r="B21" s="57">
        <v>1</v>
      </c>
      <c r="C21" s="58">
        <v>75</v>
      </c>
      <c r="D21" s="45" t="s">
        <v>50</v>
      </c>
      <c r="E21" s="46" t="s">
        <v>51</v>
      </c>
      <c r="F21" s="59"/>
      <c r="G21" s="60">
        <v>2</v>
      </c>
      <c r="H21" s="122"/>
      <c r="I21" s="41">
        <f t="shared" si="0"/>
        <v>0</v>
      </c>
    </row>
    <row r="22" spans="1:9" ht="30.75" thickBot="1" x14ac:dyDescent="0.3">
      <c r="A22" s="61" t="s">
        <v>56</v>
      </c>
      <c r="B22" s="62"/>
      <c r="C22" s="63"/>
      <c r="D22" s="64"/>
      <c r="E22" s="64"/>
      <c r="F22" s="64"/>
      <c r="G22" s="65">
        <f>SUM(G8:G21)</f>
        <v>60</v>
      </c>
      <c r="H22" s="66"/>
      <c r="I22" s="67">
        <f>SUM(I8:I21)</f>
        <v>0</v>
      </c>
    </row>
  </sheetData>
  <sheetProtection password="C7B2" sheet="1" objects="1" scenarios="1"/>
  <protectedRanges>
    <protectedRange sqref="H8:H21" name="Oblast1_1"/>
  </protectedRanges>
  <mergeCells count="1">
    <mergeCell ref="A4:C4"/>
  </mergeCells>
  <pageMargins left="0.7" right="0.7" top="0.75" bottom="0.75" header="0.3" footer="0.3"/>
  <pageSetup paperSize="9" scale="95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9"/>
  <sheetViews>
    <sheetView zoomScale="85" zoomScaleNormal="85" workbookViewId="0">
      <selection activeCell="H8" sqref="H8:H28"/>
    </sheetView>
  </sheetViews>
  <sheetFormatPr defaultRowHeight="15" x14ac:dyDescent="0.25"/>
  <cols>
    <col min="1" max="1" width="28.140625" customWidth="1"/>
    <col min="2" max="2" width="7.5703125" bestFit="1" customWidth="1"/>
    <col min="3" max="3" width="11.140625" customWidth="1"/>
    <col min="4" max="5" width="13.140625" customWidth="1"/>
    <col min="6" max="6" width="18.140625" customWidth="1"/>
    <col min="7" max="8" width="11.42578125" customWidth="1"/>
    <col min="9" max="9" width="15" customWidth="1"/>
  </cols>
  <sheetData>
    <row r="2" spans="1:9" x14ac:dyDescent="0.25">
      <c r="A2" s="3" t="s">
        <v>35</v>
      </c>
      <c r="B2" s="3"/>
      <c r="C2" s="3"/>
    </row>
    <row r="3" spans="1:9" ht="15.75" thickBot="1" x14ac:dyDescent="0.3"/>
    <row r="4" spans="1:9" ht="61.5" thickBot="1" x14ac:dyDescent="0.3">
      <c r="A4" s="115" t="s">
        <v>57</v>
      </c>
      <c r="B4" s="116"/>
      <c r="C4" s="117"/>
      <c r="D4" s="2" t="s">
        <v>22</v>
      </c>
      <c r="E4" s="1" t="s">
        <v>21</v>
      </c>
    </row>
    <row r="6" spans="1:9" ht="15.75" thickBot="1" x14ac:dyDescent="0.3">
      <c r="D6" s="5" t="s">
        <v>46</v>
      </c>
      <c r="E6" s="5">
        <v>2017</v>
      </c>
      <c r="F6" s="5" t="s">
        <v>44</v>
      </c>
      <c r="G6" s="4"/>
    </row>
    <row r="7" spans="1:9" ht="48.75" thickBot="1" x14ac:dyDescent="0.3">
      <c r="A7" s="35" t="s">
        <v>16</v>
      </c>
      <c r="B7" s="35" t="s">
        <v>18</v>
      </c>
      <c r="C7" s="35" t="s">
        <v>19</v>
      </c>
      <c r="D7" s="35" t="s">
        <v>25</v>
      </c>
      <c r="E7" s="35" t="s">
        <v>25</v>
      </c>
      <c r="F7" s="35" t="s">
        <v>25</v>
      </c>
      <c r="G7" s="35" t="s">
        <v>42</v>
      </c>
      <c r="H7" s="35" t="s">
        <v>0</v>
      </c>
      <c r="I7" s="35" t="s">
        <v>1</v>
      </c>
    </row>
    <row r="8" spans="1:9" x14ac:dyDescent="0.25">
      <c r="A8" s="36" t="s">
        <v>47</v>
      </c>
      <c r="B8" s="37" t="s">
        <v>48</v>
      </c>
      <c r="C8" s="37" t="s">
        <v>49</v>
      </c>
      <c r="D8" s="39"/>
      <c r="E8" s="39" t="s">
        <v>58</v>
      </c>
      <c r="F8" s="68" t="s">
        <v>80</v>
      </c>
      <c r="G8" s="69">
        <v>1</v>
      </c>
      <c r="H8" s="123"/>
      <c r="I8" s="70">
        <f>G8*H8</f>
        <v>0</v>
      </c>
    </row>
    <row r="9" spans="1:9" x14ac:dyDescent="0.25">
      <c r="A9" s="71" t="s">
        <v>47</v>
      </c>
      <c r="B9" s="43">
        <v>2</v>
      </c>
      <c r="C9" s="44">
        <v>130</v>
      </c>
      <c r="D9" s="47"/>
      <c r="E9" s="59" t="s">
        <v>58</v>
      </c>
      <c r="F9" s="47" t="s">
        <v>80</v>
      </c>
      <c r="G9" s="72">
        <v>2</v>
      </c>
      <c r="H9" s="124"/>
      <c r="I9" s="73">
        <f t="shared" ref="I9:I28" si="0">G9*H9</f>
        <v>0</v>
      </c>
    </row>
    <row r="10" spans="1:9" x14ac:dyDescent="0.25">
      <c r="A10" s="42" t="s">
        <v>47</v>
      </c>
      <c r="B10" s="49">
        <v>1</v>
      </c>
      <c r="C10" s="44">
        <v>170</v>
      </c>
      <c r="D10" s="47"/>
      <c r="E10" s="74" t="s">
        <v>58</v>
      </c>
      <c r="F10" s="59" t="s">
        <v>80</v>
      </c>
      <c r="G10" s="72">
        <v>1</v>
      </c>
      <c r="H10" s="124"/>
      <c r="I10" s="73">
        <f t="shared" si="0"/>
        <v>0</v>
      </c>
    </row>
    <row r="11" spans="1:9" x14ac:dyDescent="0.25">
      <c r="A11" s="50" t="s">
        <v>47</v>
      </c>
      <c r="B11" s="51">
        <v>2</v>
      </c>
      <c r="C11" s="52">
        <v>225</v>
      </c>
      <c r="D11" s="74"/>
      <c r="E11" s="74" t="s">
        <v>58</v>
      </c>
      <c r="F11" s="47" t="s">
        <v>80</v>
      </c>
      <c r="G11" s="72">
        <v>2</v>
      </c>
      <c r="H11" s="125"/>
      <c r="I11" s="73">
        <f t="shared" si="0"/>
        <v>0</v>
      </c>
    </row>
    <row r="12" spans="1:9" x14ac:dyDescent="0.25">
      <c r="A12" s="42" t="s">
        <v>47</v>
      </c>
      <c r="B12" s="51">
        <v>1</v>
      </c>
      <c r="C12" s="52">
        <v>285</v>
      </c>
      <c r="D12" s="74"/>
      <c r="E12" s="74" t="s">
        <v>58</v>
      </c>
      <c r="F12" s="46" t="s">
        <v>80</v>
      </c>
      <c r="G12" s="72">
        <v>1</v>
      </c>
      <c r="H12" s="125"/>
      <c r="I12" s="73">
        <f t="shared" si="0"/>
        <v>0</v>
      </c>
    </row>
    <row r="13" spans="1:9" x14ac:dyDescent="0.25">
      <c r="A13" s="50" t="s">
        <v>47</v>
      </c>
      <c r="B13" s="51">
        <v>1</v>
      </c>
      <c r="C13" s="52">
        <v>345</v>
      </c>
      <c r="D13" s="74"/>
      <c r="E13" s="74" t="s">
        <v>58</v>
      </c>
      <c r="F13" s="59" t="s">
        <v>80</v>
      </c>
      <c r="G13" s="72">
        <v>1</v>
      </c>
      <c r="H13" s="125"/>
      <c r="I13" s="73">
        <f t="shared" si="0"/>
        <v>0</v>
      </c>
    </row>
    <row r="14" spans="1:9" x14ac:dyDescent="0.25">
      <c r="A14" s="53" t="s">
        <v>23</v>
      </c>
      <c r="B14" s="51">
        <v>1</v>
      </c>
      <c r="C14" s="52">
        <v>42</v>
      </c>
      <c r="D14" s="74"/>
      <c r="E14" s="47" t="s">
        <v>58</v>
      </c>
      <c r="F14" s="47" t="s">
        <v>80</v>
      </c>
      <c r="G14" s="72">
        <v>1</v>
      </c>
      <c r="H14" s="125"/>
      <c r="I14" s="73">
        <f t="shared" si="0"/>
        <v>0</v>
      </c>
    </row>
    <row r="15" spans="1:9" x14ac:dyDescent="0.25">
      <c r="A15" s="53" t="s">
        <v>23</v>
      </c>
      <c r="B15" s="51">
        <v>2</v>
      </c>
      <c r="C15" s="52">
        <v>48</v>
      </c>
      <c r="D15" s="74"/>
      <c r="E15" s="47" t="s">
        <v>58</v>
      </c>
      <c r="F15" s="59" t="s">
        <v>80</v>
      </c>
      <c r="G15" s="75">
        <v>2</v>
      </c>
      <c r="H15" s="125"/>
      <c r="I15" s="73">
        <f t="shared" si="0"/>
        <v>0</v>
      </c>
    </row>
    <row r="16" spans="1:9" x14ac:dyDescent="0.25">
      <c r="A16" s="53" t="s">
        <v>23</v>
      </c>
      <c r="B16" s="51">
        <v>1</v>
      </c>
      <c r="C16" s="52">
        <v>72</v>
      </c>
      <c r="D16" s="74"/>
      <c r="E16" s="59" t="s">
        <v>58</v>
      </c>
      <c r="F16" s="47" t="s">
        <v>80</v>
      </c>
      <c r="G16" s="76">
        <v>1</v>
      </c>
      <c r="H16" s="125"/>
      <c r="I16" s="73">
        <f t="shared" si="0"/>
        <v>0</v>
      </c>
    </row>
    <row r="17" spans="1:9" x14ac:dyDescent="0.25">
      <c r="A17" s="53" t="s">
        <v>23</v>
      </c>
      <c r="B17" s="51">
        <v>3</v>
      </c>
      <c r="C17" s="52">
        <v>84</v>
      </c>
      <c r="D17" s="74"/>
      <c r="E17" s="74" t="s">
        <v>58</v>
      </c>
      <c r="F17" s="46" t="s">
        <v>80</v>
      </c>
      <c r="G17" s="72">
        <v>3</v>
      </c>
      <c r="H17" s="125"/>
      <c r="I17" s="73">
        <f t="shared" si="0"/>
        <v>0</v>
      </c>
    </row>
    <row r="18" spans="1:9" x14ac:dyDescent="0.25">
      <c r="A18" s="53" t="s">
        <v>52</v>
      </c>
      <c r="B18" s="51">
        <v>11</v>
      </c>
      <c r="C18" s="52">
        <v>24</v>
      </c>
      <c r="D18" s="74"/>
      <c r="E18" s="47" t="s">
        <v>58</v>
      </c>
      <c r="F18" s="59" t="s">
        <v>80</v>
      </c>
      <c r="G18" s="72">
        <v>11</v>
      </c>
      <c r="H18" s="125"/>
      <c r="I18" s="73">
        <f t="shared" si="0"/>
        <v>0</v>
      </c>
    </row>
    <row r="19" spans="1:9" x14ac:dyDescent="0.25">
      <c r="A19" s="55" t="s">
        <v>53</v>
      </c>
      <c r="B19" s="51">
        <v>1</v>
      </c>
      <c r="C19" s="52">
        <v>35</v>
      </c>
      <c r="D19" s="74"/>
      <c r="E19" s="59" t="s">
        <v>58</v>
      </c>
      <c r="F19" s="47" t="s">
        <v>80</v>
      </c>
      <c r="G19" s="75">
        <v>1</v>
      </c>
      <c r="H19" s="125"/>
      <c r="I19" s="73">
        <f t="shared" si="0"/>
        <v>0</v>
      </c>
    </row>
    <row r="20" spans="1:9" x14ac:dyDescent="0.25">
      <c r="A20" s="55" t="s">
        <v>54</v>
      </c>
      <c r="B20" s="51">
        <v>2</v>
      </c>
      <c r="C20" s="52">
        <v>24</v>
      </c>
      <c r="D20" s="47"/>
      <c r="E20" s="47" t="s">
        <v>58</v>
      </c>
      <c r="F20" s="47" t="s">
        <v>80</v>
      </c>
      <c r="G20" s="75">
        <v>2</v>
      </c>
      <c r="H20" s="125"/>
      <c r="I20" s="73">
        <f t="shared" si="0"/>
        <v>0</v>
      </c>
    </row>
    <row r="21" spans="1:9" ht="15.75" thickBot="1" x14ac:dyDescent="0.3">
      <c r="A21" s="56" t="s">
        <v>55</v>
      </c>
      <c r="B21" s="57">
        <v>1</v>
      </c>
      <c r="C21" s="58">
        <v>75</v>
      </c>
      <c r="D21" s="59"/>
      <c r="E21" s="59" t="s">
        <v>58</v>
      </c>
      <c r="F21" s="77" t="s">
        <v>80</v>
      </c>
      <c r="G21" s="78">
        <v>1</v>
      </c>
      <c r="H21" s="126"/>
      <c r="I21" s="73">
        <f t="shared" si="0"/>
        <v>0</v>
      </c>
    </row>
    <row r="22" spans="1:9" x14ac:dyDescent="0.25">
      <c r="A22" s="79" t="s">
        <v>59</v>
      </c>
      <c r="B22" s="80" t="s">
        <v>15</v>
      </c>
      <c r="C22" s="81"/>
      <c r="D22" s="68"/>
      <c r="E22" s="68"/>
      <c r="F22" s="59"/>
      <c r="G22" s="76"/>
      <c r="H22" s="127"/>
      <c r="I22" s="73"/>
    </row>
    <row r="23" spans="1:9" x14ac:dyDescent="0.25">
      <c r="A23" s="82" t="s">
        <v>26</v>
      </c>
      <c r="B23" s="80" t="s">
        <v>60</v>
      </c>
      <c r="C23" s="83"/>
      <c r="D23" s="59"/>
      <c r="E23" s="59" t="s">
        <v>61</v>
      </c>
      <c r="F23" s="59" t="s">
        <v>80</v>
      </c>
      <c r="G23" s="76">
        <v>1</v>
      </c>
      <c r="H23" s="128"/>
      <c r="I23" s="73">
        <f t="shared" si="0"/>
        <v>0</v>
      </c>
    </row>
    <row r="24" spans="1:9" ht="15.75" thickBot="1" x14ac:dyDescent="0.3">
      <c r="A24" s="84" t="s">
        <v>27</v>
      </c>
      <c r="B24" s="80" t="s">
        <v>62</v>
      </c>
      <c r="C24" s="85"/>
      <c r="D24" s="86"/>
      <c r="E24" s="86"/>
      <c r="F24" s="86"/>
      <c r="G24" s="87"/>
      <c r="H24" s="128"/>
      <c r="I24" s="73"/>
    </row>
    <row r="25" spans="1:9" x14ac:dyDescent="0.25">
      <c r="A25" s="82" t="s">
        <v>17</v>
      </c>
      <c r="B25" s="88" t="s">
        <v>15</v>
      </c>
      <c r="C25" s="83"/>
      <c r="D25" s="59"/>
      <c r="E25" s="59"/>
      <c r="F25" s="59"/>
      <c r="G25" s="76"/>
      <c r="H25" s="127"/>
      <c r="I25" s="73"/>
    </row>
    <row r="26" spans="1:9" x14ac:dyDescent="0.25">
      <c r="A26" s="82" t="s">
        <v>63</v>
      </c>
      <c r="B26" s="80" t="s">
        <v>60</v>
      </c>
      <c r="C26" s="83"/>
      <c r="D26" s="59"/>
      <c r="E26" s="59" t="s">
        <v>58</v>
      </c>
      <c r="F26" s="59" t="s">
        <v>80</v>
      </c>
      <c r="G26" s="76">
        <v>1</v>
      </c>
      <c r="H26" s="128"/>
      <c r="I26" s="73">
        <f t="shared" si="0"/>
        <v>0</v>
      </c>
    </row>
    <row r="27" spans="1:9" ht="15.75" thickBot="1" x14ac:dyDescent="0.3">
      <c r="A27" s="84" t="s">
        <v>64</v>
      </c>
      <c r="B27" s="89" t="s">
        <v>28</v>
      </c>
      <c r="C27" s="85"/>
      <c r="D27" s="59"/>
      <c r="E27" s="86"/>
      <c r="F27" s="86"/>
      <c r="G27" s="87"/>
      <c r="H27" s="129"/>
      <c r="I27" s="73"/>
    </row>
    <row r="28" spans="1:9" ht="15.75" thickBot="1" x14ac:dyDescent="0.3">
      <c r="A28" s="82" t="s">
        <v>65</v>
      </c>
      <c r="B28" s="90"/>
      <c r="C28" s="85"/>
      <c r="D28" s="91" t="s">
        <v>66</v>
      </c>
      <c r="E28" s="91" t="s">
        <v>67</v>
      </c>
      <c r="F28" s="86" t="s">
        <v>80</v>
      </c>
      <c r="G28" s="76">
        <v>2</v>
      </c>
      <c r="H28" s="129"/>
      <c r="I28" s="92">
        <f t="shared" si="0"/>
        <v>0</v>
      </c>
    </row>
    <row r="29" spans="1:9" ht="30.75" thickBot="1" x14ac:dyDescent="0.3">
      <c r="A29" s="61" t="s">
        <v>56</v>
      </c>
      <c r="B29" s="61"/>
      <c r="C29" s="64"/>
      <c r="D29" s="64"/>
      <c r="E29" s="64"/>
      <c r="F29" s="64"/>
      <c r="G29" s="65">
        <v>34</v>
      </c>
      <c r="H29" s="93"/>
      <c r="I29" s="94">
        <f>SUM(I8:I28)</f>
        <v>0</v>
      </c>
    </row>
  </sheetData>
  <sheetProtection password="C7B2" sheet="1" objects="1" scenarios="1"/>
  <protectedRanges>
    <protectedRange sqref="H8:H28" name="Oblast1_2"/>
  </protectedRanges>
  <mergeCells count="1">
    <mergeCell ref="A4:C4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4"/>
  <sheetViews>
    <sheetView workbookViewId="0">
      <selection activeCell="F7" sqref="F7:F13"/>
    </sheetView>
  </sheetViews>
  <sheetFormatPr defaultRowHeight="15" x14ac:dyDescent="0.25"/>
  <cols>
    <col min="1" max="1" width="40.42578125" customWidth="1"/>
    <col min="2" max="2" width="13.140625" customWidth="1"/>
    <col min="3" max="6" width="11.42578125" customWidth="1"/>
    <col min="7" max="7" width="15" customWidth="1"/>
  </cols>
  <sheetData>
    <row r="2" spans="1:7" x14ac:dyDescent="0.25">
      <c r="A2" s="3" t="s">
        <v>35</v>
      </c>
    </row>
    <row r="3" spans="1:7" ht="15.75" thickBot="1" x14ac:dyDescent="0.3"/>
    <row r="4" spans="1:7" ht="37.5" thickBot="1" x14ac:dyDescent="0.3">
      <c r="A4" s="1" t="s">
        <v>68</v>
      </c>
      <c r="B4" s="33" t="s">
        <v>69</v>
      </c>
      <c r="C4" s="1" t="s">
        <v>3</v>
      </c>
    </row>
    <row r="5" spans="1:7" s="5" customFormat="1" ht="15.75" thickBot="1" x14ac:dyDescent="0.3">
      <c r="A5"/>
      <c r="B5" s="5" t="s">
        <v>46</v>
      </c>
      <c r="C5" s="5">
        <v>2017</v>
      </c>
      <c r="D5" s="5" t="s">
        <v>44</v>
      </c>
      <c r="E5"/>
      <c r="F5"/>
      <c r="G5"/>
    </row>
    <row r="6" spans="1:7" ht="49.5" thickBot="1" x14ac:dyDescent="0.3">
      <c r="A6" s="95" t="s">
        <v>14</v>
      </c>
      <c r="B6" s="96" t="s">
        <v>12</v>
      </c>
      <c r="C6" s="96" t="s">
        <v>12</v>
      </c>
      <c r="D6" s="97" t="s">
        <v>12</v>
      </c>
      <c r="E6" s="96" t="s">
        <v>13</v>
      </c>
      <c r="F6" s="98" t="s">
        <v>0</v>
      </c>
      <c r="G6" s="98" t="s">
        <v>1</v>
      </c>
    </row>
    <row r="7" spans="1:7" x14ac:dyDescent="0.25">
      <c r="A7" s="99" t="s">
        <v>70</v>
      </c>
      <c r="B7" s="100"/>
      <c r="C7" s="100" t="s">
        <v>71</v>
      </c>
      <c r="D7" s="100" t="s">
        <v>72</v>
      </c>
      <c r="E7" s="101">
        <v>2</v>
      </c>
      <c r="F7" s="120"/>
      <c r="G7" s="102">
        <f>E7*F7</f>
        <v>0</v>
      </c>
    </row>
    <row r="8" spans="1:7" x14ac:dyDescent="0.25">
      <c r="A8" s="103" t="s">
        <v>73</v>
      </c>
      <c r="B8" s="104"/>
      <c r="C8" s="104" t="s">
        <v>71</v>
      </c>
      <c r="D8" s="104" t="s">
        <v>72</v>
      </c>
      <c r="E8" s="105">
        <v>2</v>
      </c>
      <c r="F8" s="121"/>
      <c r="G8" s="106">
        <f t="shared" ref="G8:G13" si="0">E8*F8</f>
        <v>0</v>
      </c>
    </row>
    <row r="9" spans="1:7" x14ac:dyDescent="0.25">
      <c r="A9" s="103" t="s">
        <v>74</v>
      </c>
      <c r="B9" s="104"/>
      <c r="C9" s="104" t="s">
        <v>71</v>
      </c>
      <c r="D9" s="104" t="s">
        <v>72</v>
      </c>
      <c r="E9" s="105">
        <v>2</v>
      </c>
      <c r="F9" s="121"/>
      <c r="G9" s="106">
        <f t="shared" si="0"/>
        <v>0</v>
      </c>
    </row>
    <row r="10" spans="1:7" x14ac:dyDescent="0.25">
      <c r="A10" s="103" t="s">
        <v>75</v>
      </c>
      <c r="B10" s="104"/>
      <c r="C10" s="104" t="s">
        <v>71</v>
      </c>
      <c r="D10" s="104" t="s">
        <v>72</v>
      </c>
      <c r="E10" s="105">
        <v>2</v>
      </c>
      <c r="F10" s="121"/>
      <c r="G10" s="106">
        <f t="shared" si="0"/>
        <v>0</v>
      </c>
    </row>
    <row r="11" spans="1:7" ht="30" x14ac:dyDescent="0.25">
      <c r="A11" s="103" t="s">
        <v>76</v>
      </c>
      <c r="B11" s="104"/>
      <c r="C11" s="104" t="s">
        <v>71</v>
      </c>
      <c r="D11" s="104" t="s">
        <v>72</v>
      </c>
      <c r="E11" s="105">
        <v>2</v>
      </c>
      <c r="F11" s="121"/>
      <c r="G11" s="106">
        <f t="shared" si="0"/>
        <v>0</v>
      </c>
    </row>
    <row r="12" spans="1:7" ht="30" x14ac:dyDescent="0.25">
      <c r="A12" s="103" t="s">
        <v>77</v>
      </c>
      <c r="B12" s="104"/>
      <c r="C12" s="104" t="s">
        <v>71</v>
      </c>
      <c r="D12" s="104" t="s">
        <v>72</v>
      </c>
      <c r="E12" s="105">
        <v>2</v>
      </c>
      <c r="F12" s="121"/>
      <c r="G12" s="106">
        <f t="shared" si="0"/>
        <v>0</v>
      </c>
    </row>
    <row r="13" spans="1:7" ht="15.75" thickBot="1" x14ac:dyDescent="0.3">
      <c r="A13" s="107" t="s">
        <v>78</v>
      </c>
      <c r="B13" s="108"/>
      <c r="C13" s="108" t="s">
        <v>71</v>
      </c>
      <c r="D13" s="108" t="s">
        <v>72</v>
      </c>
      <c r="E13" s="109">
        <v>2</v>
      </c>
      <c r="F13" s="122"/>
      <c r="G13" s="110">
        <f t="shared" si="0"/>
        <v>0</v>
      </c>
    </row>
    <row r="14" spans="1:7" ht="15.75" thickBot="1" x14ac:dyDescent="0.3">
      <c r="A14" s="61" t="s">
        <v>56</v>
      </c>
      <c r="B14" s="111"/>
      <c r="C14" s="111"/>
      <c r="D14" s="111"/>
      <c r="E14" s="65">
        <v>14</v>
      </c>
      <c r="F14" s="66"/>
      <c r="G14" s="112">
        <f>SUM(G7:G13)</f>
        <v>0</v>
      </c>
    </row>
  </sheetData>
  <sheetProtection password="C7B2" sheet="1" objects="1" scenarios="1"/>
  <protectedRanges>
    <protectedRange sqref="F7:F13" name="Oblast1_2"/>
  </protectedRanges>
  <pageMargins left="0.7" right="0.7" top="0.75" bottom="0.75" header="0.3" footer="0.3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9"/>
  <sheetViews>
    <sheetView topLeftCell="A7" zoomScaleNormal="100" workbookViewId="0">
      <selection activeCell="D26" sqref="D26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customWidth="1"/>
    <col min="4" max="4" width="16.5703125" customWidth="1"/>
    <col min="5" max="6" width="16.42578125" customWidth="1"/>
    <col min="8" max="8" width="14.42578125" customWidth="1"/>
  </cols>
  <sheetData>
    <row r="2" spans="1:9" x14ac:dyDescent="0.25">
      <c r="A2" s="3" t="s">
        <v>35</v>
      </c>
      <c r="B2" s="3"/>
      <c r="C2" s="3"/>
    </row>
    <row r="3" spans="1:9" ht="15.75" thickBot="1" x14ac:dyDescent="0.3"/>
    <row r="4" spans="1:9" ht="37.5" thickBot="1" x14ac:dyDescent="0.3">
      <c r="A4" s="115" t="s">
        <v>79</v>
      </c>
      <c r="B4" s="118"/>
      <c r="C4" s="119"/>
      <c r="D4" s="2" t="s">
        <v>5</v>
      </c>
      <c r="E4" s="1" t="s">
        <v>7</v>
      </c>
    </row>
    <row r="6" spans="1:9" ht="15.75" thickBot="1" x14ac:dyDescent="0.3">
      <c r="D6" s="5" t="s">
        <v>46</v>
      </c>
      <c r="E6" s="5">
        <v>2017</v>
      </c>
      <c r="F6" s="5" t="s">
        <v>44</v>
      </c>
      <c r="G6" s="4"/>
    </row>
    <row r="7" spans="1:9" ht="60.75" thickBot="1" x14ac:dyDescent="0.3">
      <c r="A7" s="35" t="s">
        <v>16</v>
      </c>
      <c r="B7" s="35" t="s">
        <v>18</v>
      </c>
      <c r="C7" s="35" t="s">
        <v>19</v>
      </c>
      <c r="D7" s="35" t="s">
        <v>2</v>
      </c>
      <c r="E7" s="35" t="s">
        <v>2</v>
      </c>
      <c r="F7" s="35" t="s">
        <v>2</v>
      </c>
      <c r="G7" s="35" t="s">
        <v>4</v>
      </c>
      <c r="H7" s="35" t="s">
        <v>0</v>
      </c>
      <c r="I7" s="35" t="s">
        <v>1</v>
      </c>
    </row>
    <row r="8" spans="1:9" ht="15.75" thickBot="1" x14ac:dyDescent="0.3">
      <c r="A8" s="36" t="s">
        <v>47</v>
      </c>
      <c r="B8" s="37" t="s">
        <v>48</v>
      </c>
      <c r="C8" s="37" t="s">
        <v>49</v>
      </c>
      <c r="D8" s="39"/>
      <c r="E8" s="39"/>
      <c r="F8" s="39" t="s">
        <v>80</v>
      </c>
      <c r="G8" s="37" t="s">
        <v>48</v>
      </c>
      <c r="H8" s="120"/>
      <c r="I8" s="70">
        <f>G8*H8</f>
        <v>0</v>
      </c>
    </row>
    <row r="9" spans="1:9" ht="15.75" thickBot="1" x14ac:dyDescent="0.3">
      <c r="A9" s="42" t="s">
        <v>47</v>
      </c>
      <c r="B9" s="43">
        <v>2</v>
      </c>
      <c r="C9" s="44">
        <v>130</v>
      </c>
      <c r="D9" s="47"/>
      <c r="E9" s="47"/>
      <c r="F9" s="59" t="s">
        <v>80</v>
      </c>
      <c r="G9" s="43">
        <v>2</v>
      </c>
      <c r="H9" s="121"/>
      <c r="I9" s="70">
        <f t="shared" ref="I9:I28" si="0">G9*H9</f>
        <v>0</v>
      </c>
    </row>
    <row r="10" spans="1:9" ht="15.75" thickBot="1" x14ac:dyDescent="0.3">
      <c r="A10" s="42" t="s">
        <v>47</v>
      </c>
      <c r="B10" s="49">
        <v>1</v>
      </c>
      <c r="C10" s="44">
        <v>170</v>
      </c>
      <c r="D10" s="47"/>
      <c r="E10" s="47"/>
      <c r="F10" s="74" t="s">
        <v>80</v>
      </c>
      <c r="G10" s="49">
        <v>1</v>
      </c>
      <c r="H10" s="121"/>
      <c r="I10" s="70">
        <f t="shared" si="0"/>
        <v>0</v>
      </c>
    </row>
    <row r="11" spans="1:9" ht="15.75" thickBot="1" x14ac:dyDescent="0.3">
      <c r="A11" s="50" t="s">
        <v>47</v>
      </c>
      <c r="B11" s="51">
        <v>2</v>
      </c>
      <c r="C11" s="52">
        <v>225</v>
      </c>
      <c r="D11" s="47"/>
      <c r="E11" s="47"/>
      <c r="F11" s="74" t="s">
        <v>80</v>
      </c>
      <c r="G11" s="49">
        <v>2</v>
      </c>
      <c r="H11" s="121"/>
      <c r="I11" s="70">
        <f t="shared" si="0"/>
        <v>0</v>
      </c>
    </row>
    <row r="12" spans="1:9" ht="15.75" thickBot="1" x14ac:dyDescent="0.3">
      <c r="A12" s="42" t="s">
        <v>47</v>
      </c>
      <c r="B12" s="51">
        <v>1</v>
      </c>
      <c r="C12" s="52">
        <v>285</v>
      </c>
      <c r="D12" s="47"/>
      <c r="E12" s="47"/>
      <c r="F12" s="47" t="s">
        <v>80</v>
      </c>
      <c r="G12" s="113">
        <v>1</v>
      </c>
      <c r="H12" s="130"/>
      <c r="I12" s="70">
        <f t="shared" si="0"/>
        <v>0</v>
      </c>
    </row>
    <row r="13" spans="1:9" ht="15.75" thickBot="1" x14ac:dyDescent="0.3">
      <c r="A13" s="50" t="s">
        <v>47</v>
      </c>
      <c r="B13" s="51">
        <v>1</v>
      </c>
      <c r="C13" s="52">
        <v>345</v>
      </c>
      <c r="D13" s="47"/>
      <c r="E13" s="59"/>
      <c r="F13" s="47" t="s">
        <v>80</v>
      </c>
      <c r="G13" s="51">
        <v>1</v>
      </c>
      <c r="H13" s="131"/>
      <c r="I13" s="70">
        <f t="shared" si="0"/>
        <v>0</v>
      </c>
    </row>
    <row r="14" spans="1:9" ht="15.75" thickBot="1" x14ac:dyDescent="0.3">
      <c r="A14" s="53" t="s">
        <v>23</v>
      </c>
      <c r="B14" s="51">
        <v>1</v>
      </c>
      <c r="C14" s="52">
        <v>42</v>
      </c>
      <c r="D14" s="47"/>
      <c r="E14" s="74"/>
      <c r="F14" s="47" t="s">
        <v>80</v>
      </c>
      <c r="G14" s="51">
        <v>1</v>
      </c>
      <c r="H14" s="131"/>
      <c r="I14" s="70">
        <f t="shared" si="0"/>
        <v>0</v>
      </c>
    </row>
    <row r="15" spans="1:9" ht="15.75" thickBot="1" x14ac:dyDescent="0.3">
      <c r="A15" s="53" t="s">
        <v>23</v>
      </c>
      <c r="B15" s="51">
        <v>2</v>
      </c>
      <c r="C15" s="52">
        <v>48</v>
      </c>
      <c r="D15" s="47"/>
      <c r="E15" s="47"/>
      <c r="F15" s="59" t="s">
        <v>80</v>
      </c>
      <c r="G15" s="51">
        <v>2</v>
      </c>
      <c r="H15" s="131"/>
      <c r="I15" s="70">
        <f t="shared" si="0"/>
        <v>0</v>
      </c>
    </row>
    <row r="16" spans="1:9" ht="15.75" thickBot="1" x14ac:dyDescent="0.3">
      <c r="A16" s="53" t="s">
        <v>23</v>
      </c>
      <c r="B16" s="51">
        <v>1</v>
      </c>
      <c r="C16" s="52">
        <v>72</v>
      </c>
      <c r="D16" s="47"/>
      <c r="E16" s="59"/>
      <c r="F16" s="47" t="s">
        <v>80</v>
      </c>
      <c r="G16" s="51">
        <v>1</v>
      </c>
      <c r="H16" s="131"/>
      <c r="I16" s="70">
        <f t="shared" si="0"/>
        <v>0</v>
      </c>
    </row>
    <row r="17" spans="1:9" ht="15.75" thickBot="1" x14ac:dyDescent="0.3">
      <c r="A17" s="53" t="s">
        <v>23</v>
      </c>
      <c r="B17" s="51">
        <v>3</v>
      </c>
      <c r="C17" s="52">
        <v>84</v>
      </c>
      <c r="D17" s="47"/>
      <c r="E17" s="47"/>
      <c r="F17" s="47" t="s">
        <v>80</v>
      </c>
      <c r="G17" s="51">
        <v>3</v>
      </c>
      <c r="H17" s="131"/>
      <c r="I17" s="70">
        <f t="shared" si="0"/>
        <v>0</v>
      </c>
    </row>
    <row r="18" spans="1:9" ht="15.75" thickBot="1" x14ac:dyDescent="0.3">
      <c r="A18" s="53" t="s">
        <v>52</v>
      </c>
      <c r="B18" s="51">
        <v>11</v>
      </c>
      <c r="C18" s="52">
        <v>24</v>
      </c>
      <c r="D18" s="59"/>
      <c r="E18" s="59"/>
      <c r="F18" s="47" t="s">
        <v>80</v>
      </c>
      <c r="G18" s="51">
        <v>11</v>
      </c>
      <c r="H18" s="131"/>
      <c r="I18" s="70">
        <f t="shared" si="0"/>
        <v>0</v>
      </c>
    </row>
    <row r="19" spans="1:9" ht="15.75" thickBot="1" x14ac:dyDescent="0.3">
      <c r="A19" s="55" t="s">
        <v>53</v>
      </c>
      <c r="B19" s="51">
        <v>1</v>
      </c>
      <c r="C19" s="52">
        <v>35</v>
      </c>
      <c r="D19" s="74"/>
      <c r="E19" s="47"/>
      <c r="F19" s="59" t="s">
        <v>80</v>
      </c>
      <c r="G19" s="51">
        <v>1</v>
      </c>
      <c r="H19" s="131"/>
      <c r="I19" s="70">
        <f t="shared" si="0"/>
        <v>0</v>
      </c>
    </row>
    <row r="20" spans="1:9" ht="15.75" thickBot="1" x14ac:dyDescent="0.3">
      <c r="A20" s="55" t="s">
        <v>54</v>
      </c>
      <c r="B20" s="51">
        <v>2</v>
      </c>
      <c r="C20" s="52">
        <v>24</v>
      </c>
      <c r="D20" s="47"/>
      <c r="E20" s="47"/>
      <c r="F20" s="47" t="s">
        <v>80</v>
      </c>
      <c r="G20" s="51">
        <v>2</v>
      </c>
      <c r="H20" s="131"/>
      <c r="I20" s="70">
        <f t="shared" si="0"/>
        <v>0</v>
      </c>
    </row>
    <row r="21" spans="1:9" ht="15.75" thickBot="1" x14ac:dyDescent="0.3">
      <c r="A21" s="56" t="s">
        <v>55</v>
      </c>
      <c r="B21" s="57">
        <v>1</v>
      </c>
      <c r="C21" s="58">
        <v>75</v>
      </c>
      <c r="D21" s="86"/>
      <c r="E21" s="77"/>
      <c r="F21" s="86" t="s">
        <v>80</v>
      </c>
      <c r="G21" s="57">
        <v>1</v>
      </c>
      <c r="H21" s="122"/>
      <c r="I21" s="70">
        <f t="shared" si="0"/>
        <v>0</v>
      </c>
    </row>
    <row r="22" spans="1:9" ht="15.75" thickBot="1" x14ac:dyDescent="0.3">
      <c r="A22" s="79" t="s">
        <v>59</v>
      </c>
      <c r="B22" s="80" t="s">
        <v>15</v>
      </c>
      <c r="C22" s="81"/>
      <c r="D22" s="59"/>
      <c r="E22" s="59"/>
      <c r="F22" s="59"/>
      <c r="G22" s="113"/>
      <c r="H22" s="130"/>
      <c r="I22" s="70">
        <f t="shared" si="0"/>
        <v>0</v>
      </c>
    </row>
    <row r="23" spans="1:9" ht="15.75" thickBot="1" x14ac:dyDescent="0.3">
      <c r="A23" s="82" t="s">
        <v>26</v>
      </c>
      <c r="B23" s="80" t="s">
        <v>60</v>
      </c>
      <c r="C23" s="83"/>
      <c r="D23" s="59"/>
      <c r="E23" s="59"/>
      <c r="F23" s="59" t="s">
        <v>81</v>
      </c>
      <c r="G23" s="113">
        <v>1</v>
      </c>
      <c r="H23" s="130"/>
      <c r="I23" s="70">
        <f t="shared" si="0"/>
        <v>0</v>
      </c>
    </row>
    <row r="24" spans="1:9" ht="15.75" thickBot="1" x14ac:dyDescent="0.3">
      <c r="A24" s="84" t="s">
        <v>27</v>
      </c>
      <c r="B24" s="80" t="s">
        <v>62</v>
      </c>
      <c r="C24" s="85"/>
      <c r="D24" s="86"/>
      <c r="E24" s="86"/>
      <c r="F24" s="86"/>
      <c r="G24" s="90"/>
      <c r="H24" s="132"/>
      <c r="I24" s="70">
        <f t="shared" si="0"/>
        <v>0</v>
      </c>
    </row>
    <row r="25" spans="1:9" ht="15.75" thickBot="1" x14ac:dyDescent="0.3">
      <c r="A25" s="82" t="s">
        <v>17</v>
      </c>
      <c r="B25" s="88" t="s">
        <v>15</v>
      </c>
      <c r="C25" s="83"/>
      <c r="D25" s="59"/>
      <c r="E25" s="59"/>
      <c r="F25" s="59"/>
      <c r="G25" s="113"/>
      <c r="H25" s="130"/>
      <c r="I25" s="70">
        <f t="shared" si="0"/>
        <v>0</v>
      </c>
    </row>
    <row r="26" spans="1:9" ht="15.75" thickBot="1" x14ac:dyDescent="0.3">
      <c r="A26" s="82" t="s">
        <v>63</v>
      </c>
      <c r="B26" s="80" t="s">
        <v>60</v>
      </c>
      <c r="C26" s="83"/>
      <c r="D26" s="59"/>
      <c r="E26" s="59"/>
      <c r="F26" s="59" t="s">
        <v>80</v>
      </c>
      <c r="G26" s="113">
        <v>1</v>
      </c>
      <c r="H26" s="130"/>
      <c r="I26" s="70">
        <f t="shared" si="0"/>
        <v>0</v>
      </c>
    </row>
    <row r="27" spans="1:9" ht="15.75" thickBot="1" x14ac:dyDescent="0.3">
      <c r="A27" s="84" t="s">
        <v>64</v>
      </c>
      <c r="B27" s="89" t="s">
        <v>28</v>
      </c>
      <c r="C27" s="85"/>
      <c r="D27" s="86"/>
      <c r="E27" s="86"/>
      <c r="F27" s="86"/>
      <c r="G27" s="90"/>
      <c r="H27" s="132"/>
      <c r="I27" s="70">
        <f t="shared" si="0"/>
        <v>0</v>
      </c>
    </row>
    <row r="28" spans="1:9" ht="15.75" thickBot="1" x14ac:dyDescent="0.3">
      <c r="A28" s="82" t="s">
        <v>65</v>
      </c>
      <c r="B28" s="90"/>
      <c r="C28" s="85"/>
      <c r="D28" s="59"/>
      <c r="E28" s="59"/>
      <c r="F28" s="59"/>
      <c r="G28" s="113"/>
      <c r="H28" s="132"/>
      <c r="I28" s="70">
        <f t="shared" si="0"/>
        <v>0</v>
      </c>
    </row>
    <row r="29" spans="1:9" ht="31.5" thickTop="1" thickBot="1" x14ac:dyDescent="0.3">
      <c r="A29" s="61" t="s">
        <v>56</v>
      </c>
      <c r="B29" s="61"/>
      <c r="C29" s="64"/>
      <c r="D29" s="111"/>
      <c r="E29" s="111"/>
      <c r="F29" s="111"/>
      <c r="G29" s="65">
        <v>32</v>
      </c>
      <c r="H29" s="93"/>
      <c r="I29" s="8">
        <f>SUM(I8:I28)</f>
        <v>0</v>
      </c>
    </row>
  </sheetData>
  <sheetProtection password="C7B2" sheet="1" objects="1" scenarios="1"/>
  <protectedRanges>
    <protectedRange sqref="H8:H28" name="Oblast1_1"/>
  </protectedRanges>
  <mergeCells count="1">
    <mergeCell ref="A4:C4"/>
  </mergeCells>
  <pageMargins left="0.7" right="0.7" top="0.75" bottom="0.75" header="0.3" footer="0.3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workbookViewId="0">
      <selection activeCell="H7" sqref="H7"/>
    </sheetView>
  </sheetViews>
  <sheetFormatPr defaultRowHeight="15" x14ac:dyDescent="0.25"/>
  <cols>
    <col min="1" max="1" width="26" customWidth="1"/>
    <col min="2" max="2" width="7.5703125" customWidth="1"/>
    <col min="3" max="3" width="6.7109375" customWidth="1"/>
    <col min="4" max="6" width="14.42578125" customWidth="1"/>
    <col min="7" max="8" width="11.42578125" customWidth="1"/>
    <col min="9" max="9" width="15.5703125" customWidth="1"/>
  </cols>
  <sheetData>
    <row r="1" spans="1:9" x14ac:dyDescent="0.25">
      <c r="A1" s="3" t="s">
        <v>24</v>
      </c>
      <c r="B1" s="3"/>
      <c r="C1" s="3"/>
    </row>
    <row r="2" spans="1:9" ht="15.75" thickBot="1" x14ac:dyDescent="0.3"/>
    <row r="3" spans="1:9" ht="49.5" thickBot="1" x14ac:dyDescent="0.3">
      <c r="A3" s="115" t="s">
        <v>37</v>
      </c>
      <c r="B3" s="118"/>
      <c r="C3" s="119"/>
      <c r="D3" s="2" t="s">
        <v>5</v>
      </c>
      <c r="E3" s="1" t="s">
        <v>38</v>
      </c>
    </row>
    <row r="5" spans="1:9" ht="15.75" thickBot="1" x14ac:dyDescent="0.3">
      <c r="D5" s="5" t="s">
        <v>46</v>
      </c>
      <c r="E5" s="5">
        <v>2017</v>
      </c>
      <c r="F5" s="5" t="s">
        <v>44</v>
      </c>
      <c r="G5" s="4"/>
    </row>
    <row r="6" spans="1:9" ht="48.75" thickBot="1" x14ac:dyDescent="0.3">
      <c r="A6" s="35" t="s">
        <v>16</v>
      </c>
      <c r="B6" s="35" t="s">
        <v>18</v>
      </c>
      <c r="C6" s="35" t="s">
        <v>19</v>
      </c>
      <c r="D6" s="35" t="s">
        <v>2</v>
      </c>
      <c r="E6" s="35" t="s">
        <v>2</v>
      </c>
      <c r="F6" s="35" t="s">
        <v>2</v>
      </c>
      <c r="G6" s="35" t="s">
        <v>4</v>
      </c>
      <c r="H6" s="35" t="s">
        <v>0</v>
      </c>
      <c r="I6" s="35" t="s">
        <v>1</v>
      </c>
    </row>
    <row r="7" spans="1:9" ht="15.75" thickBot="1" x14ac:dyDescent="0.3">
      <c r="A7" s="36" t="s">
        <v>82</v>
      </c>
      <c r="B7" s="37" t="s">
        <v>48</v>
      </c>
      <c r="C7" s="37"/>
      <c r="D7" s="39" t="s">
        <v>66</v>
      </c>
      <c r="E7" s="39" t="s">
        <v>83</v>
      </c>
      <c r="F7" s="39" t="s">
        <v>84</v>
      </c>
      <c r="G7" s="37" t="s">
        <v>85</v>
      </c>
      <c r="H7" s="120"/>
      <c r="I7" s="70">
        <f>G7*H7</f>
        <v>0</v>
      </c>
    </row>
    <row r="8" spans="1:9" ht="31.5" thickTop="1" thickBot="1" x14ac:dyDescent="0.3">
      <c r="A8" s="23" t="s">
        <v>39</v>
      </c>
      <c r="B8" s="24"/>
      <c r="C8" s="25"/>
      <c r="D8" s="25"/>
      <c r="E8" s="25"/>
      <c r="F8" s="25"/>
      <c r="G8" s="27">
        <f>SUM(G7:G7)</f>
        <v>0</v>
      </c>
      <c r="H8" s="28"/>
      <c r="I8" s="10">
        <f>SUM(I7:I7)</f>
        <v>0</v>
      </c>
    </row>
  </sheetData>
  <sheetProtection password="C7B2" sheet="1" objects="1" scenarios="1"/>
  <protectedRanges>
    <protectedRange sqref="H7" name="Oblast1_2"/>
  </protectedRanges>
  <mergeCells count="1">
    <mergeCell ref="A3:C3"/>
  </mergeCells>
  <pageMargins left="0.7" right="0.7" top="0.78740157499999996" bottom="0.78740157499999996" header="0.3" footer="0.3"/>
  <pageSetup paperSize="9" scale="86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"/>
  <sheetViews>
    <sheetView workbookViewId="0">
      <selection activeCell="F8" sqref="F8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24</v>
      </c>
    </row>
    <row r="3" spans="1:7" ht="15.75" thickBot="1" x14ac:dyDescent="0.3"/>
    <row r="4" spans="1:7" ht="49.5" thickBot="1" x14ac:dyDescent="0.3">
      <c r="A4" s="115" t="s">
        <v>43</v>
      </c>
      <c r="B4" s="116"/>
      <c r="C4" s="117"/>
      <c r="D4" s="2" t="s">
        <v>5</v>
      </c>
      <c r="E4" s="1" t="s">
        <v>7</v>
      </c>
    </row>
    <row r="5" spans="1:7" x14ac:dyDescent="0.25">
      <c r="A5" s="11"/>
      <c r="B5" s="11"/>
    </row>
    <row r="6" spans="1:7" s="12" customFormat="1" ht="15.75" thickBot="1" x14ac:dyDescent="0.3">
      <c r="B6" s="5" t="s">
        <v>46</v>
      </c>
      <c r="C6" s="5">
        <v>2017</v>
      </c>
      <c r="D6" s="5" t="s">
        <v>44</v>
      </c>
    </row>
    <row r="7" spans="1:7" ht="48.75" thickBot="1" x14ac:dyDescent="0.3">
      <c r="A7" s="6" t="s">
        <v>11</v>
      </c>
      <c r="B7" s="6" t="s">
        <v>8</v>
      </c>
      <c r="C7" s="6" t="s">
        <v>8</v>
      </c>
      <c r="D7" s="6" t="s">
        <v>8</v>
      </c>
      <c r="E7" s="6" t="s">
        <v>9</v>
      </c>
      <c r="F7" s="6" t="s">
        <v>10</v>
      </c>
      <c r="G7" s="6" t="s">
        <v>1</v>
      </c>
    </row>
    <row r="8" spans="1:7" ht="15.75" thickBot="1" x14ac:dyDescent="0.3">
      <c r="A8" s="30" t="s">
        <v>87</v>
      </c>
      <c r="B8" s="34" t="s">
        <v>66</v>
      </c>
      <c r="C8" s="29"/>
      <c r="D8" s="7"/>
      <c r="E8" s="30">
        <v>1</v>
      </c>
      <c r="F8" s="133"/>
      <c r="G8" s="9">
        <f>E8*F8</f>
        <v>0</v>
      </c>
    </row>
    <row r="9" spans="1:7" ht="31.5" thickTop="1" thickBot="1" x14ac:dyDescent="0.3">
      <c r="A9" s="31" t="s">
        <v>29</v>
      </c>
      <c r="B9" s="32"/>
      <c r="C9" s="32"/>
      <c r="D9" s="32"/>
      <c r="E9" s="32">
        <f>E8</f>
        <v>1</v>
      </c>
      <c r="F9" s="26"/>
      <c r="G9" s="8">
        <f>G8</f>
        <v>0</v>
      </c>
    </row>
    <row r="11" spans="1:7" x14ac:dyDescent="0.25">
      <c r="A11" s="114" t="s">
        <v>86</v>
      </c>
    </row>
  </sheetData>
  <sheetProtection password="C7B2" sheet="1" objects="1" scenarios="1"/>
  <protectedRanges>
    <protectedRange sqref="F8" name="Oblast1"/>
  </protectedRanges>
  <mergeCells count="1">
    <mergeCell ref="A4:C4"/>
  </mergeCells>
  <pageMargins left="0.7" right="0.7" top="0.75" bottom="0.75" header="0.3" footer="0.3"/>
  <pageSetup paperSize="9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2"/>
  <sheetViews>
    <sheetView tabSelected="1" workbookViewId="0">
      <selection activeCell="A25" sqref="A25"/>
    </sheetView>
  </sheetViews>
  <sheetFormatPr defaultRowHeight="15" x14ac:dyDescent="0.25"/>
  <cols>
    <col min="1" max="1" width="32.42578125" bestFit="1" customWidth="1"/>
    <col min="2" max="2" width="34.85546875" customWidth="1"/>
  </cols>
  <sheetData>
    <row r="3" spans="1:2" x14ac:dyDescent="0.25">
      <c r="A3" s="3" t="s">
        <v>35</v>
      </c>
    </row>
    <row r="4" spans="1:2" ht="15.75" thickBot="1" x14ac:dyDescent="0.3"/>
    <row r="5" spans="1:2" ht="30.75" thickBot="1" x14ac:dyDescent="0.3">
      <c r="A5" s="13" t="s">
        <v>30</v>
      </c>
      <c r="B5" s="14" t="s">
        <v>31</v>
      </c>
    </row>
    <row r="6" spans="1:2" ht="30" x14ac:dyDescent="0.25">
      <c r="A6" s="15" t="s">
        <v>32</v>
      </c>
      <c r="B6" s="16">
        <f>'Kontrola a servis plynových zař'!I22</f>
        <v>0</v>
      </c>
    </row>
    <row r="7" spans="1:2" x14ac:dyDescent="0.25">
      <c r="A7" s="17" t="s">
        <v>36</v>
      </c>
      <c r="B7" s="18">
        <f>'Kontrola vč. plynovodu'!I29</f>
        <v>0</v>
      </c>
    </row>
    <row r="8" spans="1:2" x14ac:dyDescent="0.25">
      <c r="A8" s="17" t="s">
        <v>6</v>
      </c>
      <c r="B8" s="18">
        <f>'Revize plynových zařízení'!I29</f>
        <v>0</v>
      </c>
    </row>
    <row r="9" spans="1:2" x14ac:dyDescent="0.25">
      <c r="A9" s="17" t="s">
        <v>40</v>
      </c>
      <c r="B9" s="18">
        <f>'Funkční zkouška'!I8</f>
        <v>0</v>
      </c>
    </row>
    <row r="10" spans="1:2" x14ac:dyDescent="0.25">
      <c r="A10" s="17" t="s">
        <v>88</v>
      </c>
      <c r="B10" s="18">
        <f>'Školení obsluh PZ + osob odpov.'!G9</f>
        <v>0</v>
      </c>
    </row>
    <row r="11" spans="1:2" ht="15.75" thickBot="1" x14ac:dyDescent="0.3">
      <c r="A11" s="19" t="s">
        <v>33</v>
      </c>
      <c r="B11" s="20">
        <f>'Odb.prohlídka kotelny'!G14</f>
        <v>0</v>
      </c>
    </row>
    <row r="12" spans="1:2" ht="15.75" thickBot="1" x14ac:dyDescent="0.3">
      <c r="A12" s="21" t="s">
        <v>34</v>
      </c>
      <c r="B12" s="22">
        <f>SUM(B6:B11)</f>
        <v>0</v>
      </c>
    </row>
  </sheetData>
  <sheetProtection password="C7B2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Kontrola a servis plynových zař</vt:lpstr>
      <vt:lpstr>Kontrola vč. plynovodu</vt:lpstr>
      <vt:lpstr>Odb.prohlídka kotelny</vt:lpstr>
      <vt:lpstr>Revize plynových zařízení</vt:lpstr>
      <vt:lpstr>Funkční zkouška</vt:lpstr>
      <vt:lpstr>Školení obsluh PZ + osob odpov.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2016-02-23T07:47:47Z</dcterms:modified>
</cp:coreProperties>
</file>