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5445" activeTab="0"/>
  </bookViews>
  <sheets>
    <sheet name="List1" sheetId="1" r:id="rId1"/>
  </sheets>
  <definedNames>
    <definedName name="_xlnm.Print_Area" localSheetId="0">'List1'!$A$1:$M$110</definedName>
  </definedNames>
  <calcPr fullCalcOnLoad="1"/>
</workbook>
</file>

<file path=xl/sharedStrings.xml><?xml version="1.0" encoding="utf-8"?>
<sst xmlns="http://schemas.openxmlformats.org/spreadsheetml/2006/main" count="202" uniqueCount="75">
  <si>
    <t>Poř.</t>
  </si>
  <si>
    <t>číslo</t>
  </si>
  <si>
    <t>Název položky</t>
  </si>
  <si>
    <t>M.J.</t>
  </si>
  <si>
    <t>Množství</t>
  </si>
  <si>
    <t>jednotková</t>
  </si>
  <si>
    <t>celková</t>
  </si>
  <si>
    <t>dodávka</t>
  </si>
  <si>
    <t>pol.</t>
  </si>
  <si>
    <t>( t )</t>
  </si>
  <si>
    <t>jednotka</t>
  </si>
  <si>
    <t>celkem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</si>
  <si>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</si>
  <si>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</si>
  <si>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</si>
  <si>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</si>
  <si>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</si>
  <si>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</si>
  <si>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</si>
  <si>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</si>
  <si>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</si>
  <si>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1.</t>
  </si>
  <si>
    <t>2.</t>
  </si>
  <si>
    <t>3.</t>
  </si>
  <si>
    <t>t</t>
  </si>
  <si>
    <t>4.</t>
  </si>
  <si>
    <t>5.</t>
  </si>
  <si>
    <t>m3</t>
  </si>
  <si>
    <t>6.</t>
  </si>
  <si>
    <t>7.</t>
  </si>
  <si>
    <t>8.</t>
  </si>
  <si>
    <t>9.</t>
  </si>
  <si>
    <t>geodetické zaměření</t>
  </si>
  <si>
    <t>suť</t>
  </si>
  <si>
    <t>dřevěné pražce</t>
  </si>
  <si>
    <t>PE podložky</t>
  </si>
  <si>
    <t>Náklady celkem v Kč</t>
  </si>
  <si>
    <t>Náklady včetně DPH celkem v Kč</t>
  </si>
  <si>
    <t>VÝKAZ VÝMĚR   -   FORMULÁŘ CENOVÉ NABÍDKY</t>
  </si>
  <si>
    <t>Montáže a dodávky HSV celkem</t>
  </si>
  <si>
    <t>Ostatní náklady</t>
  </si>
  <si>
    <t>Ostatní náklady celkem</t>
  </si>
  <si>
    <t>vyplňovat jen žluté buňky</t>
  </si>
  <si>
    <t xml:space="preserve">projektová dokumentace k řízení, stav.povol., k realizaci stavby, podle skutečného provedení, </t>
  </si>
  <si>
    <t>PŘÍPRAVA celkem</t>
  </si>
  <si>
    <t>POPLATKY ZA ULOŽENÍ:</t>
  </si>
  <si>
    <t>POPLATKY ZA ULOŽENÍ celkem</t>
  </si>
  <si>
    <t>Montáže a dodávky HSV</t>
  </si>
  <si>
    <t>zjištění a vytyčení inženýrských sítí</t>
  </si>
  <si>
    <t>geodetické práce při realizaci stavby</t>
  </si>
  <si>
    <t>výh</t>
  </si>
  <si>
    <t xml:space="preserve">ks </t>
  </si>
  <si>
    <t>Kroužky dvojité nové</t>
  </si>
  <si>
    <t>Vrtule nové</t>
  </si>
  <si>
    <t xml:space="preserve">Polyetylenové podložky nové </t>
  </si>
  <si>
    <t xml:space="preserve">Pryžové podložky nové </t>
  </si>
  <si>
    <t>Cena</t>
  </si>
  <si>
    <t xml:space="preserve">ZAŘÍZENÍ STAVENIŠTĚ </t>
  </si>
  <si>
    <t>PŘÍPRAVA:</t>
  </si>
  <si>
    <t xml:space="preserve">Technickobezpečnostní zkouška </t>
  </si>
  <si>
    <t>Pražce nové výhybkové dubové</t>
  </si>
  <si>
    <t>Výměna pražců do 3 m</t>
  </si>
  <si>
    <t>Výměna pražců nad 4m</t>
  </si>
  <si>
    <t>Pražce nové dubové</t>
  </si>
  <si>
    <t>Výměna pražců 3-4m</t>
  </si>
  <si>
    <t>DPH 21%</t>
  </si>
  <si>
    <t xml:space="preserve">Oprava výhybek a kolejí na vlečce  "Vlečka Cerekvice";  ČEPRO, a.s. </t>
  </si>
  <si>
    <t>Výh.č.B1</t>
  </si>
  <si>
    <t xml:space="preserve">Dotažení všech upevňovadel </t>
  </si>
  <si>
    <t>Výh.č.B2</t>
  </si>
  <si>
    <t>Výh.č.B3</t>
  </si>
  <si>
    <t>Výh.č. B4</t>
  </si>
  <si>
    <t>Výh.č. B5</t>
  </si>
  <si>
    <t>VRN 5%</t>
  </si>
  <si>
    <t>výh.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</si>
</sst>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"/>
    <numFmt numFmtId="166" formatCode="0.000"/>
    <numFmt numFmtId="167" formatCode="#,##0.0000"/>
    <numFmt numFmtId="168" formatCode="#,##0.0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u val="single"/>
      <sz val="12"/>
      <name val="Arial CE"/>
      <family val="2"/>
    </font>
    <font>
      <sz val="9"/>
      <name val="Arial CE"/>
      <family val="2"/>
    </font>
    <font>
      <sz val="10"/>
      <color indexed="47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double"/>
      <top style="medium"/>
      <bottom style="medium"/>
    </border>
    <border>
      <left style="thin"/>
      <right style="double"/>
      <top style="medium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Continuous"/>
    </xf>
    <xf numFmtId="0" fontId="5" fillId="0" borderId="16" xfId="0" applyFont="1" applyFill="1" applyBorder="1" applyAlignment="1">
      <alignment horizontal="centerContinuous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Continuous"/>
    </xf>
    <xf numFmtId="0" fontId="5" fillId="0" borderId="25" xfId="0" applyFont="1" applyFill="1" applyBorder="1" applyAlignment="1">
      <alignment horizontal="centerContinuous"/>
    </xf>
    <xf numFmtId="0" fontId="5" fillId="0" borderId="26" xfId="0" applyFont="1" applyFill="1" applyBorder="1" applyAlignment="1">
      <alignment horizontal="centerContinuous"/>
    </xf>
    <xf numFmtId="0" fontId="5" fillId="0" borderId="27" xfId="0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Continuous"/>
    </xf>
    <xf numFmtId="0" fontId="5" fillId="0" borderId="29" xfId="0" applyFont="1" applyFill="1" applyBorder="1" applyAlignment="1">
      <alignment horizontal="center"/>
    </xf>
    <xf numFmtId="4" fontId="0" fillId="0" borderId="30" xfId="0" applyNumberForma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64" fontId="0" fillId="0" borderId="34" xfId="0" applyNumberFormat="1" applyFont="1" applyBorder="1" applyAlignment="1">
      <alignment horizontal="right"/>
    </xf>
    <xf numFmtId="0" fontId="0" fillId="0" borderId="35" xfId="0" applyBorder="1" applyAlignment="1">
      <alignment horizontal="center"/>
    </xf>
    <xf numFmtId="164" fontId="0" fillId="0" borderId="35" xfId="0" applyNumberFormat="1" applyBorder="1" applyAlignment="1">
      <alignment horizontal="right"/>
    </xf>
    <xf numFmtId="164" fontId="0" fillId="0" borderId="35" xfId="0" applyNumberFormat="1" applyFill="1" applyBorder="1" applyAlignment="1">
      <alignment horizontal="right"/>
    </xf>
    <xf numFmtId="4" fontId="0" fillId="0" borderId="35" xfId="0" applyNumberFormat="1" applyBorder="1" applyAlignment="1">
      <alignment horizontal="right"/>
    </xf>
    <xf numFmtId="4" fontId="0" fillId="0" borderId="35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0" borderId="36" xfId="0" applyNumberFormat="1" applyFill="1" applyBorder="1" applyAlignment="1">
      <alignment horizontal="right"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37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36" xfId="0" applyNumberForma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0" fontId="0" fillId="0" borderId="34" xfId="0" applyFont="1" applyFill="1" applyBorder="1" applyAlignment="1">
      <alignment horizontal="center"/>
    </xf>
    <xf numFmtId="164" fontId="0" fillId="0" borderId="34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3" borderId="0" xfId="0" applyFill="1" applyAlignment="1">
      <alignment/>
    </xf>
    <xf numFmtId="0" fontId="5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4" fontId="1" fillId="0" borderId="39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left"/>
    </xf>
    <xf numFmtId="164" fontId="0" fillId="0" borderId="41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8" fillId="0" borderId="37" xfId="0" applyNumberFormat="1" applyFont="1" applyFill="1" applyBorder="1" applyAlignment="1">
      <alignment horizontal="right"/>
    </xf>
    <xf numFmtId="3" fontId="8" fillId="0" borderId="42" xfId="0" applyNumberFormat="1" applyFont="1" applyFill="1" applyBorder="1" applyAlignment="1">
      <alignment horizontal="right"/>
    </xf>
    <xf numFmtId="0" fontId="0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164" fontId="0" fillId="34" borderId="11" xfId="0" applyNumberFormat="1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/>
    </xf>
    <xf numFmtId="0" fontId="0" fillId="34" borderId="44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right"/>
    </xf>
    <xf numFmtId="0" fontId="1" fillId="0" borderId="46" xfId="0" applyFont="1" applyFill="1" applyBorder="1" applyAlignment="1">
      <alignment horizontal="right"/>
    </xf>
    <xf numFmtId="0" fontId="1" fillId="0" borderId="47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34" borderId="31" xfId="0" applyFill="1" applyBorder="1" applyAlignment="1">
      <alignment horizontal="center"/>
    </xf>
    <xf numFmtId="164" fontId="0" fillId="34" borderId="31" xfId="0" applyNumberFormat="1" applyFill="1" applyBorder="1" applyAlignment="1">
      <alignment horizontal="right"/>
    </xf>
    <xf numFmtId="4" fontId="0" fillId="34" borderId="31" xfId="0" applyNumberFormat="1" applyFill="1" applyBorder="1" applyAlignment="1">
      <alignment horizontal="right"/>
    </xf>
    <xf numFmtId="4" fontId="3" fillId="34" borderId="48" xfId="0" applyNumberFormat="1" applyFont="1" applyFill="1" applyBorder="1" applyAlignment="1">
      <alignment horizontal="right"/>
    </xf>
    <xf numFmtId="0" fontId="0" fillId="34" borderId="49" xfId="0" applyFill="1" applyBorder="1" applyAlignment="1">
      <alignment horizontal="right"/>
    </xf>
    <xf numFmtId="0" fontId="1" fillId="34" borderId="31" xfId="0" applyFont="1" applyFill="1" applyBorder="1" applyAlignment="1">
      <alignment horizontal="left"/>
    </xf>
    <xf numFmtId="4" fontId="3" fillId="34" borderId="36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 horizontal="right"/>
    </xf>
    <xf numFmtId="4" fontId="0" fillId="0" borderId="50" xfId="0" applyNumberFormat="1" applyFont="1" applyFill="1" applyBorder="1" applyAlignment="1">
      <alignment horizontal="right"/>
    </xf>
    <xf numFmtId="0" fontId="0" fillId="34" borderId="51" xfId="0" applyFont="1" applyFill="1" applyBorder="1" applyAlignment="1">
      <alignment horizontal="right"/>
    </xf>
    <xf numFmtId="0" fontId="0" fillId="34" borderId="52" xfId="0" applyFont="1" applyFill="1" applyBorder="1" applyAlignment="1">
      <alignment horizontal="center"/>
    </xf>
    <xf numFmtId="164" fontId="0" fillId="34" borderId="52" xfId="0" applyNumberFormat="1" applyFont="1" applyFill="1" applyBorder="1" applyAlignment="1">
      <alignment horizontal="right"/>
    </xf>
    <xf numFmtId="4" fontId="0" fillId="34" borderId="52" xfId="0" applyNumberFormat="1" applyFont="1" applyFill="1" applyBorder="1" applyAlignment="1">
      <alignment horizontal="right"/>
    </xf>
    <xf numFmtId="4" fontId="0" fillId="0" borderId="52" xfId="0" applyNumberFormat="1" applyFont="1" applyFill="1" applyBorder="1" applyAlignment="1">
      <alignment horizontal="right"/>
    </xf>
    <xf numFmtId="0" fontId="5" fillId="0" borderId="53" xfId="0" applyFont="1" applyFill="1" applyBorder="1" applyAlignment="1">
      <alignment horizontal="center"/>
    </xf>
    <xf numFmtId="0" fontId="0" fillId="0" borderId="49" xfId="0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54" xfId="0" applyFont="1" applyFill="1" applyBorder="1" applyAlignment="1">
      <alignment horizontal="right"/>
    </xf>
    <xf numFmtId="0" fontId="0" fillId="0" borderId="44" xfId="0" applyFill="1" applyBorder="1" applyAlignment="1">
      <alignment horizontal="right"/>
    </xf>
    <xf numFmtId="0" fontId="0" fillId="0" borderId="55" xfId="0" applyFill="1" applyBorder="1" applyAlignment="1">
      <alignment horizontal="right"/>
    </xf>
    <xf numFmtId="0" fontId="0" fillId="0" borderId="51" xfId="0" applyFill="1" applyBorder="1" applyAlignment="1">
      <alignment horizontal="right"/>
    </xf>
    <xf numFmtId="0" fontId="0" fillId="0" borderId="56" xfId="0" applyFill="1" applyBorder="1" applyAlignment="1">
      <alignment horizontal="right"/>
    </xf>
    <xf numFmtId="0" fontId="5" fillId="0" borderId="57" xfId="0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5" fillId="0" borderId="60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9" xfId="0" applyFill="1" applyBorder="1" applyAlignment="1">
      <alignment/>
    </xf>
    <xf numFmtId="4" fontId="0" fillId="34" borderId="62" xfId="0" applyNumberFormat="1" applyFill="1" applyBorder="1" applyAlignment="1">
      <alignment horizontal="right"/>
    </xf>
    <xf numFmtId="4" fontId="0" fillId="34" borderId="20" xfId="0" applyNumberFormat="1" applyFont="1" applyFill="1" applyBorder="1" applyAlignment="1">
      <alignment horizontal="right"/>
    </xf>
    <xf numFmtId="0" fontId="0" fillId="0" borderId="63" xfId="0" applyFill="1" applyBorder="1" applyAlignment="1">
      <alignment horizontal="center"/>
    </xf>
    <xf numFmtId="4" fontId="0" fillId="0" borderId="64" xfId="0" applyNumberFormat="1" applyFont="1" applyFill="1" applyBorder="1" applyAlignment="1">
      <alignment horizontal="right"/>
    </xf>
    <xf numFmtId="4" fontId="0" fillId="33" borderId="64" xfId="0" applyNumberFormat="1" applyFont="1" applyFill="1" applyBorder="1" applyAlignment="1">
      <alignment horizontal="right"/>
    </xf>
    <xf numFmtId="0" fontId="0" fillId="0" borderId="65" xfId="0" applyFill="1" applyBorder="1" applyAlignment="1">
      <alignment horizontal="center"/>
    </xf>
    <xf numFmtId="4" fontId="3" fillId="34" borderId="65" xfId="0" applyNumberFormat="1" applyFont="1" applyFill="1" applyBorder="1" applyAlignment="1">
      <alignment horizontal="right"/>
    </xf>
    <xf numFmtId="4" fontId="0" fillId="34" borderId="66" xfId="0" applyNumberFormat="1" applyFont="1" applyFill="1" applyBorder="1" applyAlignment="1">
      <alignment horizontal="right"/>
    </xf>
    <xf numFmtId="4" fontId="0" fillId="34" borderId="38" xfId="0" applyNumberFormat="1" applyFont="1" applyFill="1" applyBorder="1" applyAlignment="1">
      <alignment horizontal="right"/>
    </xf>
    <xf numFmtId="0" fontId="5" fillId="0" borderId="34" xfId="0" applyFont="1" applyFill="1" applyBorder="1" applyAlignment="1">
      <alignment horizontal="centerContinuous"/>
    </xf>
    <xf numFmtId="4" fontId="0" fillId="34" borderId="64" xfId="0" applyNumberFormat="1" applyFont="1" applyFill="1" applyBorder="1" applyAlignment="1">
      <alignment horizontal="right"/>
    </xf>
    <xf numFmtId="0" fontId="5" fillId="0" borderId="67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4" fontId="0" fillId="0" borderId="16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left"/>
    </xf>
    <xf numFmtId="164" fontId="0" fillId="0" borderId="15" xfId="0" applyNumberFormat="1" applyFont="1" applyBorder="1" applyAlignment="1">
      <alignment horizontal="right"/>
    </xf>
    <xf numFmtId="4" fontId="3" fillId="33" borderId="36" xfId="0" applyNumberFormat="1" applyFont="1" applyFill="1" applyBorder="1" applyAlignment="1">
      <alignment horizontal="right"/>
    </xf>
    <xf numFmtId="0" fontId="0" fillId="0" borderId="43" xfId="0" applyFont="1" applyBorder="1" applyAlignment="1">
      <alignment/>
    </xf>
    <xf numFmtId="0" fontId="0" fillId="0" borderId="53" xfId="0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68" xfId="0" applyNumberFormat="1" applyFill="1" applyBorder="1" applyAlignment="1">
      <alignment horizontal="right"/>
    </xf>
    <xf numFmtId="0" fontId="0" fillId="34" borderId="45" xfId="0" applyFill="1" applyBorder="1" applyAlignment="1">
      <alignment horizontal="right"/>
    </xf>
    <xf numFmtId="0" fontId="1" fillId="34" borderId="35" xfId="0" applyFont="1" applyFill="1" applyBorder="1" applyAlignment="1">
      <alignment horizontal="left"/>
    </xf>
    <xf numFmtId="0" fontId="0" fillId="34" borderId="35" xfId="0" applyFill="1" applyBorder="1" applyAlignment="1">
      <alignment horizontal="center"/>
    </xf>
    <xf numFmtId="164" fontId="0" fillId="34" borderId="35" xfId="0" applyNumberFormat="1" applyFill="1" applyBorder="1" applyAlignment="1">
      <alignment horizontal="right"/>
    </xf>
    <xf numFmtId="4" fontId="0" fillId="34" borderId="35" xfId="0" applyNumberFormat="1" applyFill="1" applyBorder="1" applyAlignment="1">
      <alignment horizontal="right"/>
    </xf>
    <xf numFmtId="4" fontId="3" fillId="34" borderId="30" xfId="0" applyNumberFormat="1" applyFont="1" applyFill="1" applyBorder="1" applyAlignment="1">
      <alignment horizontal="right"/>
    </xf>
    <xf numFmtId="4" fontId="8" fillId="0" borderId="69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84"/>
  <sheetViews>
    <sheetView showGridLines="0" tabSelected="1" view="pageBreakPreview" zoomScaleNormal="75" zoomScaleSheetLayoutView="100" workbookViewId="0" topLeftCell="A1">
      <selection activeCell="E26" sqref="E26"/>
    </sheetView>
  </sheetViews>
  <sheetFormatPr defaultColWidth="9.00390625" defaultRowHeight="12.75"/>
  <cols>
    <col min="1" max="1" width="0.37109375" style="0" customWidth="1"/>
    <col min="2" max="2" width="3.875" style="38" hidden="1" customWidth="1"/>
    <col min="3" max="3" width="4.75390625" style="107" customWidth="1"/>
    <col min="4" max="4" width="0.37109375" style="0" customWidth="1"/>
    <col min="5" max="5" width="51.75390625" style="0" customWidth="1"/>
    <col min="6" max="6" width="6.75390625" style="0" customWidth="1"/>
    <col min="7" max="10" width="10.75390625" style="0" customWidth="1"/>
    <col min="11" max="11" width="15.75390625" style="0" customWidth="1"/>
    <col min="12" max="12" width="12.00390625" style="0" customWidth="1"/>
    <col min="13" max="13" width="15.75390625" style="0" customWidth="1"/>
    <col min="14" max="14" width="3.75390625" style="0" customWidth="1"/>
  </cols>
  <sheetData>
    <row r="1" spans="5:16" ht="15.75">
      <c r="E1" s="1" t="s">
        <v>38</v>
      </c>
      <c r="P1" s="2"/>
    </row>
    <row r="2" spans="3:16" ht="12.75">
      <c r="C2" s="108"/>
      <c r="D2" s="2"/>
      <c r="E2" s="27"/>
      <c r="F2" s="2"/>
      <c r="G2" s="2"/>
      <c r="H2" s="2"/>
      <c r="I2" s="2"/>
      <c r="J2" s="2"/>
      <c r="K2" s="2"/>
      <c r="L2" s="2"/>
      <c r="M2" s="27"/>
      <c r="P2" s="2"/>
    </row>
    <row r="3" spans="3:16" ht="12.75">
      <c r="C3" s="71"/>
      <c r="D3" s="2"/>
      <c r="E3" s="27" t="s">
        <v>66</v>
      </c>
      <c r="F3" s="2"/>
      <c r="G3" s="2"/>
      <c r="H3" s="2"/>
      <c r="I3" s="2"/>
      <c r="J3" s="62" t="s">
        <v>42</v>
      </c>
      <c r="K3" s="62"/>
      <c r="L3" s="2"/>
      <c r="M3" s="27"/>
      <c r="P3" s="2"/>
    </row>
    <row r="4" ht="13.5" thickBot="1">
      <c r="P4" s="2"/>
    </row>
    <row r="5" spans="2:16" ht="13.5" thickTop="1">
      <c r="B5" s="63"/>
      <c r="C5" s="150" t="s">
        <v>0</v>
      </c>
      <c r="D5" s="151"/>
      <c r="E5" s="18"/>
      <c r="F5" s="17"/>
      <c r="G5" s="18"/>
      <c r="H5" s="19"/>
      <c r="I5" s="20"/>
      <c r="J5" s="174" t="s">
        <v>56</v>
      </c>
      <c r="K5" s="172"/>
      <c r="L5" s="21"/>
      <c r="M5" s="22"/>
      <c r="P5" s="2"/>
    </row>
    <row r="6" spans="2:16" ht="12.75">
      <c r="B6" s="63"/>
      <c r="C6" s="132" t="s">
        <v>1</v>
      </c>
      <c r="D6" s="14"/>
      <c r="E6" s="140" t="s">
        <v>2</v>
      </c>
      <c r="F6" s="7" t="s">
        <v>3</v>
      </c>
      <c r="G6" s="6" t="s">
        <v>4</v>
      </c>
      <c r="H6" s="8" t="s">
        <v>5</v>
      </c>
      <c r="I6" s="9" t="s">
        <v>6</v>
      </c>
      <c r="J6" s="10"/>
      <c r="K6" s="170"/>
      <c r="L6" s="11" t="s">
        <v>7</v>
      </c>
      <c r="M6" s="23"/>
      <c r="P6" s="2"/>
    </row>
    <row r="7" spans="2:16" ht="13.5" thickBot="1">
      <c r="B7" s="63"/>
      <c r="C7" s="132" t="s">
        <v>8</v>
      </c>
      <c r="D7" s="14"/>
      <c r="E7" s="140"/>
      <c r="F7" s="7"/>
      <c r="G7" s="6"/>
      <c r="H7" s="12" t="s">
        <v>9</v>
      </c>
      <c r="I7" s="13" t="s">
        <v>9</v>
      </c>
      <c r="J7" s="7" t="s">
        <v>10</v>
      </c>
      <c r="K7" s="173" t="s">
        <v>11</v>
      </c>
      <c r="L7" s="14" t="s">
        <v>10</v>
      </c>
      <c r="M7" s="24" t="s">
        <v>11</v>
      </c>
      <c r="P7" s="2"/>
    </row>
    <row r="8" spans="2:16" ht="13.5" thickBot="1">
      <c r="B8" s="63"/>
      <c r="C8" s="133"/>
      <c r="D8" s="152"/>
      <c r="E8" s="141" t="s">
        <v>12</v>
      </c>
      <c r="F8" s="28" t="s">
        <v>13</v>
      </c>
      <c r="G8" s="29" t="s">
        <v>14</v>
      </c>
      <c r="H8" s="29" t="s">
        <v>15</v>
      </c>
      <c r="I8" s="30" t="s">
        <v>16</v>
      </c>
      <c r="J8" s="163" t="s">
        <v>17</v>
      </c>
      <c r="K8" s="30" t="s">
        <v>18</v>
      </c>
      <c r="L8" s="163" t="s">
        <v>19</v>
      </c>
      <c r="M8" s="166" t="s">
        <v>20</v>
      </c>
      <c r="P8" s="2"/>
    </row>
    <row r="9" spans="2:16" ht="13.5" thickBot="1">
      <c r="B9" s="69"/>
      <c r="C9" s="122"/>
      <c r="D9" s="153"/>
      <c r="E9" s="123" t="s">
        <v>47</v>
      </c>
      <c r="F9" s="118"/>
      <c r="G9" s="119"/>
      <c r="H9" s="119"/>
      <c r="I9" s="119"/>
      <c r="J9" s="120"/>
      <c r="K9" s="161"/>
      <c r="L9" s="161"/>
      <c r="M9" s="167"/>
      <c r="P9" s="2"/>
    </row>
    <row r="10" spans="2:16" s="26" customFormat="1" ht="12.75">
      <c r="B10" s="64"/>
      <c r="C10" s="109"/>
      <c r="D10" s="154"/>
      <c r="E10" s="103" t="s">
        <v>67</v>
      </c>
      <c r="F10" s="102"/>
      <c r="G10" s="104"/>
      <c r="H10" s="104"/>
      <c r="I10" s="104"/>
      <c r="J10" s="125"/>
      <c r="K10" s="162"/>
      <c r="L10" s="162"/>
      <c r="M10" s="168"/>
      <c r="P10" s="58"/>
    </row>
    <row r="11" spans="2:13" s="58" customFormat="1" ht="12.75">
      <c r="B11" s="65"/>
      <c r="C11" s="134" t="s">
        <v>21</v>
      </c>
      <c r="D11" s="155"/>
      <c r="E11" s="142" t="s">
        <v>68</v>
      </c>
      <c r="F11" s="60" t="s">
        <v>50</v>
      </c>
      <c r="G11" s="55">
        <v>1</v>
      </c>
      <c r="H11" s="55"/>
      <c r="I11" s="55"/>
      <c r="J11" s="165"/>
      <c r="K11" s="56">
        <f>G11*J11</f>
        <v>0</v>
      </c>
      <c r="L11" s="164"/>
      <c r="M11" s="57"/>
    </row>
    <row r="12" spans="2:16" s="26" customFormat="1" ht="12.75">
      <c r="B12" s="68"/>
      <c r="C12" s="134" t="s">
        <v>22</v>
      </c>
      <c r="D12" s="155"/>
      <c r="E12" s="182" t="s">
        <v>61</v>
      </c>
      <c r="F12" s="31" t="s">
        <v>51</v>
      </c>
      <c r="G12" s="32">
        <v>4</v>
      </c>
      <c r="H12" s="32"/>
      <c r="I12" s="55"/>
      <c r="J12" s="165"/>
      <c r="K12" s="56">
        <f aca="true" t="shared" si="0" ref="K12:K19">G12*J12</f>
        <v>0</v>
      </c>
      <c r="L12" s="164"/>
      <c r="M12" s="57"/>
      <c r="P12" s="58"/>
    </row>
    <row r="13" spans="2:16" s="26" customFormat="1" ht="12.75">
      <c r="B13" s="68"/>
      <c r="C13" s="134" t="s">
        <v>23</v>
      </c>
      <c r="D13" s="155"/>
      <c r="E13" s="182" t="s">
        <v>64</v>
      </c>
      <c r="F13" s="31" t="s">
        <v>51</v>
      </c>
      <c r="G13" s="32">
        <v>3</v>
      </c>
      <c r="H13" s="32"/>
      <c r="I13" s="55"/>
      <c r="J13" s="165"/>
      <c r="K13" s="56">
        <f t="shared" si="0"/>
        <v>0</v>
      </c>
      <c r="L13" s="164"/>
      <c r="M13" s="57"/>
      <c r="P13" s="58"/>
    </row>
    <row r="14" spans="2:16" s="26" customFormat="1" ht="12.75">
      <c r="B14" s="68"/>
      <c r="C14" s="134" t="s">
        <v>25</v>
      </c>
      <c r="D14" s="155"/>
      <c r="E14" s="182" t="s">
        <v>62</v>
      </c>
      <c r="F14" s="31" t="s">
        <v>51</v>
      </c>
      <c r="G14" s="32">
        <v>0</v>
      </c>
      <c r="H14" s="32"/>
      <c r="I14" s="55"/>
      <c r="J14" s="165"/>
      <c r="K14" s="56">
        <f t="shared" si="0"/>
        <v>0</v>
      </c>
      <c r="L14" s="164"/>
      <c r="M14" s="57"/>
      <c r="P14" s="58"/>
    </row>
    <row r="15" spans="2:16" s="26" customFormat="1" ht="12.75">
      <c r="B15" s="68"/>
      <c r="C15" s="134" t="s">
        <v>26</v>
      </c>
      <c r="D15" s="155"/>
      <c r="E15" s="142" t="s">
        <v>60</v>
      </c>
      <c r="F15" s="31" t="s">
        <v>27</v>
      </c>
      <c r="G15" s="32">
        <v>0.936</v>
      </c>
      <c r="H15" s="32"/>
      <c r="I15" s="55"/>
      <c r="J15" s="165"/>
      <c r="K15" s="56">
        <f t="shared" si="0"/>
        <v>0</v>
      </c>
      <c r="L15" s="164"/>
      <c r="M15" s="57"/>
      <c r="P15" s="58"/>
    </row>
    <row r="16" spans="2:16" s="26" customFormat="1" ht="12.75">
      <c r="B16" s="68"/>
      <c r="C16" s="134" t="s">
        <v>28</v>
      </c>
      <c r="D16" s="155"/>
      <c r="E16" s="142" t="s">
        <v>53</v>
      </c>
      <c r="F16" s="31" t="s">
        <v>51</v>
      </c>
      <c r="G16" s="32">
        <v>56</v>
      </c>
      <c r="H16" s="32"/>
      <c r="I16" s="55"/>
      <c r="J16" s="165"/>
      <c r="K16" s="56">
        <f t="shared" si="0"/>
        <v>0</v>
      </c>
      <c r="L16" s="164"/>
      <c r="M16" s="57"/>
      <c r="P16" s="58"/>
    </row>
    <row r="17" spans="2:16" s="26" customFormat="1" ht="12.75">
      <c r="B17" s="68"/>
      <c r="C17" s="134" t="s">
        <v>29</v>
      </c>
      <c r="D17" s="155"/>
      <c r="E17" s="142" t="s">
        <v>52</v>
      </c>
      <c r="F17" s="31" t="s">
        <v>51</v>
      </c>
      <c r="G17" s="32">
        <v>112</v>
      </c>
      <c r="H17" s="32"/>
      <c r="I17" s="55"/>
      <c r="J17" s="165"/>
      <c r="K17" s="56">
        <f t="shared" si="0"/>
        <v>0</v>
      </c>
      <c r="L17" s="164"/>
      <c r="M17" s="57"/>
      <c r="P17" s="58"/>
    </row>
    <row r="18" spans="2:16" s="26" customFormat="1" ht="12.75">
      <c r="B18" s="68"/>
      <c r="C18" s="134" t="s">
        <v>30</v>
      </c>
      <c r="D18" s="155"/>
      <c r="E18" s="142" t="s">
        <v>54</v>
      </c>
      <c r="F18" s="31" t="s">
        <v>51</v>
      </c>
      <c r="G18" s="32">
        <v>28</v>
      </c>
      <c r="H18" s="32"/>
      <c r="I18" s="55"/>
      <c r="J18" s="165"/>
      <c r="K18" s="56">
        <f t="shared" si="0"/>
        <v>0</v>
      </c>
      <c r="L18" s="164"/>
      <c r="M18" s="57"/>
      <c r="P18" s="58"/>
    </row>
    <row r="19" spans="2:16" s="26" customFormat="1" ht="12.75">
      <c r="B19" s="68"/>
      <c r="C19" s="134" t="s">
        <v>31</v>
      </c>
      <c r="D19" s="155"/>
      <c r="E19" s="142" t="s">
        <v>55</v>
      </c>
      <c r="F19" s="31" t="s">
        <v>51</v>
      </c>
      <c r="G19" s="32">
        <v>28</v>
      </c>
      <c r="H19" s="32"/>
      <c r="I19" s="55"/>
      <c r="J19" s="165"/>
      <c r="K19" s="56">
        <f t="shared" si="0"/>
        <v>0</v>
      </c>
      <c r="L19" s="164"/>
      <c r="M19" s="57"/>
      <c r="P19" s="58"/>
    </row>
    <row r="20" spans="2:16" s="26" customFormat="1" ht="12.75">
      <c r="B20" s="68"/>
      <c r="C20" s="134"/>
      <c r="D20" s="155"/>
      <c r="E20" s="142"/>
      <c r="F20" s="31"/>
      <c r="G20" s="32"/>
      <c r="H20" s="32"/>
      <c r="I20" s="55"/>
      <c r="J20" s="165"/>
      <c r="K20" s="56">
        <f>SUM(K11:K19)</f>
        <v>0</v>
      </c>
      <c r="L20" s="164"/>
      <c r="M20" s="57"/>
      <c r="P20" s="58"/>
    </row>
    <row r="21" spans="2:16" s="26" customFormat="1" ht="12.75">
      <c r="B21" s="68"/>
      <c r="C21" s="134"/>
      <c r="D21" s="59"/>
      <c r="E21" s="105"/>
      <c r="F21" s="54"/>
      <c r="G21" s="55"/>
      <c r="H21" s="55"/>
      <c r="I21" s="55"/>
      <c r="J21" s="165"/>
      <c r="K21" s="56"/>
      <c r="L21" s="164"/>
      <c r="M21" s="57"/>
      <c r="P21" s="58"/>
    </row>
    <row r="22" spans="2:16" s="26" customFormat="1" ht="12.75">
      <c r="B22" s="68"/>
      <c r="C22" s="134"/>
      <c r="D22" s="59"/>
      <c r="E22" s="105"/>
      <c r="F22" s="54"/>
      <c r="G22" s="55"/>
      <c r="H22" s="55"/>
      <c r="I22" s="55"/>
      <c r="J22" s="165"/>
      <c r="K22" s="56"/>
      <c r="L22" s="164"/>
      <c r="M22" s="57"/>
      <c r="P22" s="58"/>
    </row>
    <row r="23" spans="2:16" s="26" customFormat="1" ht="13.5" thickBot="1">
      <c r="B23" s="68"/>
      <c r="C23" s="135"/>
      <c r="D23" s="59"/>
      <c r="E23" s="176"/>
      <c r="F23" s="60"/>
      <c r="G23" s="177"/>
      <c r="H23" s="177"/>
      <c r="I23" s="177"/>
      <c r="J23" s="178"/>
      <c r="K23" s="175"/>
      <c r="L23" s="178"/>
      <c r="M23" s="126"/>
      <c r="P23" s="58"/>
    </row>
    <row r="24" spans="2:16" s="26" customFormat="1" ht="12.75">
      <c r="B24" s="64"/>
      <c r="C24" s="109"/>
      <c r="D24" s="154"/>
      <c r="E24" s="103" t="s">
        <v>69</v>
      </c>
      <c r="F24" s="102"/>
      <c r="G24" s="104"/>
      <c r="H24" s="104"/>
      <c r="I24" s="104"/>
      <c r="J24" s="125"/>
      <c r="K24" s="162"/>
      <c r="L24" s="125"/>
      <c r="M24" s="168"/>
      <c r="P24" s="58"/>
    </row>
    <row r="25" spans="2:16" s="26" customFormat="1" ht="12.75">
      <c r="B25" s="64"/>
      <c r="C25" s="134" t="s">
        <v>21</v>
      </c>
      <c r="D25" s="155"/>
      <c r="E25" s="142" t="s">
        <v>68</v>
      </c>
      <c r="F25" s="60" t="s">
        <v>50</v>
      </c>
      <c r="G25" s="55">
        <v>1</v>
      </c>
      <c r="H25" s="55"/>
      <c r="I25" s="55"/>
      <c r="J25" s="165"/>
      <c r="K25" s="56">
        <f>G25*J25</f>
        <v>0</v>
      </c>
      <c r="L25" s="164"/>
      <c r="M25" s="57"/>
      <c r="P25" s="58"/>
    </row>
    <row r="26" spans="2:16" s="26" customFormat="1" ht="12.75">
      <c r="B26" s="64"/>
      <c r="C26" s="134" t="s">
        <v>22</v>
      </c>
      <c r="D26" s="155"/>
      <c r="E26" s="182" t="s">
        <v>61</v>
      </c>
      <c r="F26" s="31" t="s">
        <v>51</v>
      </c>
      <c r="G26" s="32">
        <v>8</v>
      </c>
      <c r="H26" s="32"/>
      <c r="I26" s="55"/>
      <c r="J26" s="165"/>
      <c r="K26" s="56">
        <f aca="true" t="shared" si="1" ref="K26:K33">G26*J26</f>
        <v>0</v>
      </c>
      <c r="L26" s="164"/>
      <c r="M26" s="57"/>
      <c r="P26" s="58"/>
    </row>
    <row r="27" spans="2:16" s="26" customFormat="1" ht="12.75">
      <c r="B27" s="64"/>
      <c r="C27" s="134" t="s">
        <v>23</v>
      </c>
      <c r="D27" s="155"/>
      <c r="E27" s="182" t="s">
        <v>64</v>
      </c>
      <c r="F27" s="31" t="s">
        <v>51</v>
      </c>
      <c r="G27" s="32">
        <v>2</v>
      </c>
      <c r="H27" s="32"/>
      <c r="I27" s="55"/>
      <c r="J27" s="165"/>
      <c r="K27" s="56">
        <f t="shared" si="1"/>
        <v>0</v>
      </c>
      <c r="L27" s="164"/>
      <c r="M27" s="57"/>
      <c r="P27" s="58"/>
    </row>
    <row r="28" spans="2:16" s="26" customFormat="1" ht="12.75">
      <c r="B28" s="64"/>
      <c r="C28" s="134" t="s">
        <v>25</v>
      </c>
      <c r="D28" s="155"/>
      <c r="E28" s="182" t="s">
        <v>62</v>
      </c>
      <c r="F28" s="31" t="s">
        <v>51</v>
      </c>
      <c r="G28" s="32">
        <v>4</v>
      </c>
      <c r="H28" s="32"/>
      <c r="I28" s="55"/>
      <c r="J28" s="165"/>
      <c r="K28" s="56">
        <f t="shared" si="1"/>
        <v>0</v>
      </c>
      <c r="L28" s="164"/>
      <c r="M28" s="57"/>
      <c r="P28" s="58"/>
    </row>
    <row r="29" spans="2:16" s="26" customFormat="1" ht="12.75">
      <c r="B29" s="64"/>
      <c r="C29" s="134" t="s">
        <v>26</v>
      </c>
      <c r="D29" s="155"/>
      <c r="E29" s="142" t="s">
        <v>60</v>
      </c>
      <c r="F29" s="31" t="s">
        <v>27</v>
      </c>
      <c r="G29" s="32">
        <v>1.95</v>
      </c>
      <c r="H29" s="32"/>
      <c r="I29" s="55"/>
      <c r="J29" s="165"/>
      <c r="K29" s="56">
        <f t="shared" si="1"/>
        <v>0</v>
      </c>
      <c r="L29" s="164"/>
      <c r="M29" s="57"/>
      <c r="P29" s="58"/>
    </row>
    <row r="30" spans="2:16" s="26" customFormat="1" ht="12.75">
      <c r="B30" s="64"/>
      <c r="C30" s="134" t="s">
        <v>28</v>
      </c>
      <c r="D30" s="155"/>
      <c r="E30" s="142" t="s">
        <v>53</v>
      </c>
      <c r="F30" s="31" t="s">
        <v>51</v>
      </c>
      <c r="G30" s="32">
        <v>112</v>
      </c>
      <c r="H30" s="32"/>
      <c r="I30" s="55"/>
      <c r="J30" s="165"/>
      <c r="K30" s="56">
        <f t="shared" si="1"/>
        <v>0</v>
      </c>
      <c r="L30" s="164"/>
      <c r="M30" s="57"/>
      <c r="P30" s="58"/>
    </row>
    <row r="31" spans="2:16" s="26" customFormat="1" ht="12.75">
      <c r="B31" s="64"/>
      <c r="C31" s="134" t="s">
        <v>29</v>
      </c>
      <c r="D31" s="155"/>
      <c r="E31" s="142" t="s">
        <v>52</v>
      </c>
      <c r="F31" s="31" t="s">
        <v>51</v>
      </c>
      <c r="G31" s="32">
        <v>224</v>
      </c>
      <c r="H31" s="32"/>
      <c r="I31" s="55"/>
      <c r="J31" s="165"/>
      <c r="K31" s="56">
        <f t="shared" si="1"/>
        <v>0</v>
      </c>
      <c r="L31" s="164"/>
      <c r="M31" s="57"/>
      <c r="P31" s="58"/>
    </row>
    <row r="32" spans="2:13" s="58" customFormat="1" ht="12.75">
      <c r="B32" s="65"/>
      <c r="C32" s="134" t="s">
        <v>30</v>
      </c>
      <c r="D32" s="155"/>
      <c r="E32" s="142" t="s">
        <v>54</v>
      </c>
      <c r="F32" s="31" t="s">
        <v>51</v>
      </c>
      <c r="G32" s="32">
        <v>56</v>
      </c>
      <c r="H32" s="32"/>
      <c r="I32" s="55"/>
      <c r="J32" s="165"/>
      <c r="K32" s="56">
        <f t="shared" si="1"/>
        <v>0</v>
      </c>
      <c r="L32" s="164"/>
      <c r="M32" s="57"/>
    </row>
    <row r="33" spans="2:16" s="26" customFormat="1" ht="12.75">
      <c r="B33" s="66"/>
      <c r="C33" s="134" t="s">
        <v>31</v>
      </c>
      <c r="D33" s="155"/>
      <c r="E33" s="142" t="s">
        <v>55</v>
      </c>
      <c r="F33" s="31" t="s">
        <v>51</v>
      </c>
      <c r="G33" s="32">
        <v>56</v>
      </c>
      <c r="H33" s="32"/>
      <c r="I33" s="55"/>
      <c r="J33" s="165"/>
      <c r="K33" s="56">
        <f t="shared" si="1"/>
        <v>0</v>
      </c>
      <c r="L33" s="164"/>
      <c r="M33" s="57"/>
      <c r="P33" s="58"/>
    </row>
    <row r="34" spans="2:16" s="26" customFormat="1" ht="12.75">
      <c r="B34" s="68"/>
      <c r="C34" s="134"/>
      <c r="D34" s="155"/>
      <c r="E34" s="142"/>
      <c r="F34" s="31"/>
      <c r="G34" s="32"/>
      <c r="H34" s="32"/>
      <c r="I34" s="55"/>
      <c r="J34" s="165"/>
      <c r="K34" s="56">
        <f>SUM(K25:K33)</f>
        <v>0</v>
      </c>
      <c r="L34" s="164"/>
      <c r="M34" s="57"/>
      <c r="P34" s="58"/>
    </row>
    <row r="35" spans="2:16" s="26" customFormat="1" ht="12.75">
      <c r="B35" s="67"/>
      <c r="C35" s="134"/>
      <c r="D35" s="59"/>
      <c r="E35" s="105"/>
      <c r="F35" s="54"/>
      <c r="G35" s="55"/>
      <c r="H35" s="55"/>
      <c r="I35" s="55"/>
      <c r="J35" s="165"/>
      <c r="K35" s="56"/>
      <c r="L35" s="164"/>
      <c r="M35" s="57"/>
      <c r="P35" s="58"/>
    </row>
    <row r="36" spans="2:16" s="26" customFormat="1" ht="13.5" thickBot="1">
      <c r="B36" s="67"/>
      <c r="C36" s="134"/>
      <c r="D36" s="59"/>
      <c r="E36" s="105"/>
      <c r="F36" s="54"/>
      <c r="G36" s="55"/>
      <c r="H36" s="55"/>
      <c r="I36" s="55"/>
      <c r="J36" s="165"/>
      <c r="K36" s="56"/>
      <c r="L36" s="175"/>
      <c r="M36" s="126"/>
      <c r="P36" s="58"/>
    </row>
    <row r="37" spans="2:16" s="26" customFormat="1" ht="12.75">
      <c r="B37" s="64"/>
      <c r="C37" s="109"/>
      <c r="D37" s="154"/>
      <c r="E37" s="103" t="s">
        <v>70</v>
      </c>
      <c r="F37" s="102"/>
      <c r="G37" s="104"/>
      <c r="H37" s="104"/>
      <c r="I37" s="104"/>
      <c r="J37" s="125"/>
      <c r="K37" s="162"/>
      <c r="L37" s="162"/>
      <c r="M37" s="168"/>
      <c r="P37" s="58"/>
    </row>
    <row r="38" spans="2:16" s="26" customFormat="1" ht="12.75">
      <c r="B38" s="64"/>
      <c r="C38" s="134" t="s">
        <v>21</v>
      </c>
      <c r="D38" s="155"/>
      <c r="E38" s="142" t="s">
        <v>68</v>
      </c>
      <c r="F38" s="60" t="s">
        <v>74</v>
      </c>
      <c r="G38" s="55">
        <v>1</v>
      </c>
      <c r="H38" s="55"/>
      <c r="I38" s="55"/>
      <c r="J38" s="165"/>
      <c r="K38" s="56">
        <f>G38*J38</f>
        <v>0</v>
      </c>
      <c r="L38" s="164"/>
      <c r="M38" s="57"/>
      <c r="P38" s="58"/>
    </row>
    <row r="39" spans="2:16" s="26" customFormat="1" ht="12.75">
      <c r="B39" s="64"/>
      <c r="C39" s="134" t="s">
        <v>22</v>
      </c>
      <c r="D39" s="155"/>
      <c r="E39" s="182" t="s">
        <v>61</v>
      </c>
      <c r="F39" s="31" t="s">
        <v>51</v>
      </c>
      <c r="G39" s="32">
        <v>3</v>
      </c>
      <c r="H39" s="32"/>
      <c r="I39" s="55"/>
      <c r="J39" s="165"/>
      <c r="K39" s="56">
        <f aca="true" t="shared" si="2" ref="K39:K46">G39*J39</f>
        <v>0</v>
      </c>
      <c r="L39" s="164"/>
      <c r="M39" s="57"/>
      <c r="P39" s="58"/>
    </row>
    <row r="40" spans="2:16" s="26" customFormat="1" ht="12.75">
      <c r="B40" s="66"/>
      <c r="C40" s="134" t="s">
        <v>23</v>
      </c>
      <c r="D40" s="155"/>
      <c r="E40" s="182" t="s">
        <v>64</v>
      </c>
      <c r="F40" s="31" t="s">
        <v>51</v>
      </c>
      <c r="G40" s="32">
        <v>3</v>
      </c>
      <c r="H40" s="32"/>
      <c r="I40" s="55"/>
      <c r="J40" s="165"/>
      <c r="K40" s="56">
        <f t="shared" si="2"/>
        <v>0</v>
      </c>
      <c r="L40" s="164"/>
      <c r="M40" s="57"/>
      <c r="P40" s="58"/>
    </row>
    <row r="41" spans="2:16" s="26" customFormat="1" ht="12.75">
      <c r="B41" s="68"/>
      <c r="C41" s="134" t="s">
        <v>25</v>
      </c>
      <c r="D41" s="155"/>
      <c r="E41" s="182" t="s">
        <v>62</v>
      </c>
      <c r="F41" s="31" t="s">
        <v>51</v>
      </c>
      <c r="G41" s="32">
        <v>0</v>
      </c>
      <c r="H41" s="32"/>
      <c r="I41" s="55"/>
      <c r="J41" s="165"/>
      <c r="K41" s="56">
        <f t="shared" si="2"/>
        <v>0</v>
      </c>
      <c r="L41" s="164"/>
      <c r="M41" s="57"/>
      <c r="P41" s="58"/>
    </row>
    <row r="42" spans="2:16" s="26" customFormat="1" ht="12.75">
      <c r="B42" s="68"/>
      <c r="C42" s="134" t="s">
        <v>26</v>
      </c>
      <c r="D42" s="155"/>
      <c r="E42" s="142" t="s">
        <v>63</v>
      </c>
      <c r="F42" s="31" t="s">
        <v>27</v>
      </c>
      <c r="G42" s="32">
        <v>0.819</v>
      </c>
      <c r="H42" s="32"/>
      <c r="I42" s="55"/>
      <c r="J42" s="165"/>
      <c r="K42" s="56">
        <f t="shared" si="2"/>
        <v>0</v>
      </c>
      <c r="L42" s="164"/>
      <c r="M42" s="57"/>
      <c r="P42" s="58"/>
    </row>
    <row r="43" spans="2:16" s="26" customFormat="1" ht="12.75">
      <c r="B43" s="68"/>
      <c r="C43" s="134" t="s">
        <v>28</v>
      </c>
      <c r="D43" s="155"/>
      <c r="E43" s="142" t="s">
        <v>53</v>
      </c>
      <c r="F43" s="31" t="s">
        <v>51</v>
      </c>
      <c r="G43" s="32">
        <v>48</v>
      </c>
      <c r="H43" s="32"/>
      <c r="I43" s="55"/>
      <c r="J43" s="165"/>
      <c r="K43" s="56">
        <f t="shared" si="2"/>
        <v>0</v>
      </c>
      <c r="L43" s="164"/>
      <c r="M43" s="57"/>
      <c r="P43" s="58"/>
    </row>
    <row r="44" spans="2:16" s="26" customFormat="1" ht="12.75">
      <c r="B44" s="68"/>
      <c r="C44" s="134" t="s">
        <v>29</v>
      </c>
      <c r="D44" s="155"/>
      <c r="E44" s="142" t="s">
        <v>52</v>
      </c>
      <c r="F44" s="31" t="s">
        <v>51</v>
      </c>
      <c r="G44" s="32">
        <v>96</v>
      </c>
      <c r="H44" s="32"/>
      <c r="I44" s="55"/>
      <c r="J44" s="165"/>
      <c r="K44" s="56">
        <f t="shared" si="2"/>
        <v>0</v>
      </c>
      <c r="L44" s="164"/>
      <c r="M44" s="57"/>
      <c r="P44" s="58"/>
    </row>
    <row r="45" spans="2:16" s="26" customFormat="1" ht="12.75">
      <c r="B45" s="68"/>
      <c r="C45" s="134" t="s">
        <v>30</v>
      </c>
      <c r="D45" s="155"/>
      <c r="E45" s="142" t="s">
        <v>54</v>
      </c>
      <c r="F45" s="31" t="s">
        <v>51</v>
      </c>
      <c r="G45" s="32">
        <v>24</v>
      </c>
      <c r="H45" s="32"/>
      <c r="I45" s="55"/>
      <c r="J45" s="165"/>
      <c r="K45" s="56">
        <f t="shared" si="2"/>
        <v>0</v>
      </c>
      <c r="L45" s="164"/>
      <c r="M45" s="57"/>
      <c r="P45" s="58"/>
    </row>
    <row r="46" spans="2:16" s="26" customFormat="1" ht="12.75">
      <c r="B46" s="68"/>
      <c r="C46" s="134" t="s">
        <v>31</v>
      </c>
      <c r="D46" s="155"/>
      <c r="E46" s="142" t="s">
        <v>55</v>
      </c>
      <c r="F46" s="31" t="s">
        <v>51</v>
      </c>
      <c r="G46" s="32">
        <v>24</v>
      </c>
      <c r="H46" s="32"/>
      <c r="I46" s="55"/>
      <c r="J46" s="165"/>
      <c r="K46" s="56">
        <f t="shared" si="2"/>
        <v>0</v>
      </c>
      <c r="L46" s="164"/>
      <c r="M46" s="57"/>
      <c r="P46" s="58"/>
    </row>
    <row r="47" spans="2:16" s="26" customFormat="1" ht="12.75">
      <c r="B47" s="68"/>
      <c r="C47" s="134"/>
      <c r="D47" s="155"/>
      <c r="E47" s="142"/>
      <c r="F47" s="31"/>
      <c r="G47" s="32"/>
      <c r="H47" s="32"/>
      <c r="I47" s="55"/>
      <c r="J47" s="165"/>
      <c r="K47" s="56">
        <f>SUM(K38:K46)</f>
        <v>0</v>
      </c>
      <c r="L47" s="164"/>
      <c r="M47" s="57"/>
      <c r="P47" s="58"/>
    </row>
    <row r="48" spans="2:16" s="26" customFormat="1" ht="12.75">
      <c r="B48" s="68"/>
      <c r="C48" s="134"/>
      <c r="D48" s="59"/>
      <c r="E48" s="105"/>
      <c r="F48" s="54"/>
      <c r="G48" s="55"/>
      <c r="H48" s="55"/>
      <c r="I48" s="55"/>
      <c r="J48" s="165"/>
      <c r="K48" s="56"/>
      <c r="L48" s="164"/>
      <c r="M48" s="57"/>
      <c r="P48" s="58"/>
    </row>
    <row r="49" spans="2:16" s="26" customFormat="1" ht="12.75">
      <c r="B49" s="68"/>
      <c r="C49" s="134"/>
      <c r="D49" s="59"/>
      <c r="E49" s="105"/>
      <c r="F49" s="54"/>
      <c r="G49" s="55"/>
      <c r="H49" s="55"/>
      <c r="I49" s="55"/>
      <c r="J49" s="165"/>
      <c r="K49" s="56"/>
      <c r="L49" s="164"/>
      <c r="M49" s="57"/>
      <c r="P49" s="58"/>
    </row>
    <row r="50" spans="2:16" s="26" customFormat="1" ht="12.75">
      <c r="B50" s="68"/>
      <c r="C50" s="134"/>
      <c r="D50" s="156"/>
      <c r="E50" s="142"/>
      <c r="F50" s="31"/>
      <c r="G50" s="32"/>
      <c r="H50" s="32"/>
      <c r="I50" s="55"/>
      <c r="J50" s="165"/>
      <c r="K50" s="56"/>
      <c r="L50" s="164"/>
      <c r="M50" s="57"/>
      <c r="P50" s="58"/>
    </row>
    <row r="51" spans="2:16" s="26" customFormat="1" ht="13.5" thickBot="1">
      <c r="B51" s="68"/>
      <c r="C51" s="135"/>
      <c r="D51" s="156"/>
      <c r="E51" s="179"/>
      <c r="F51" s="61"/>
      <c r="G51" s="180"/>
      <c r="H51" s="180"/>
      <c r="I51" s="177"/>
      <c r="J51" s="178"/>
      <c r="K51" s="175"/>
      <c r="L51" s="175"/>
      <c r="M51" s="126"/>
      <c r="P51" s="58"/>
    </row>
    <row r="52" spans="2:16" s="26" customFormat="1" ht="12.75">
      <c r="B52" s="68"/>
      <c r="C52" s="109"/>
      <c r="D52" s="154"/>
      <c r="E52" s="103" t="s">
        <v>71</v>
      </c>
      <c r="F52" s="102"/>
      <c r="G52" s="104"/>
      <c r="H52" s="104"/>
      <c r="I52" s="104"/>
      <c r="J52" s="125"/>
      <c r="K52" s="162"/>
      <c r="L52" s="162"/>
      <c r="M52" s="168"/>
      <c r="P52" s="58"/>
    </row>
    <row r="53" spans="2:16" s="26" customFormat="1" ht="12.75">
      <c r="B53" s="68"/>
      <c r="C53" s="134" t="s">
        <v>21</v>
      </c>
      <c r="D53" s="155"/>
      <c r="E53" s="142" t="s">
        <v>68</v>
      </c>
      <c r="F53" s="60" t="s">
        <v>50</v>
      </c>
      <c r="G53" s="55">
        <v>1</v>
      </c>
      <c r="H53" s="55"/>
      <c r="I53" s="55"/>
      <c r="J53" s="165"/>
      <c r="K53" s="56">
        <f>G53*J53</f>
        <v>0</v>
      </c>
      <c r="L53" s="164"/>
      <c r="M53" s="57"/>
      <c r="P53" s="58"/>
    </row>
    <row r="54" spans="2:16" s="26" customFormat="1" ht="12.75">
      <c r="B54" s="68"/>
      <c r="C54" s="134" t="s">
        <v>22</v>
      </c>
      <c r="D54" s="155"/>
      <c r="E54" s="182" t="s">
        <v>61</v>
      </c>
      <c r="F54" s="31" t="s">
        <v>51</v>
      </c>
      <c r="G54" s="32">
        <v>3</v>
      </c>
      <c r="H54" s="32"/>
      <c r="I54" s="55"/>
      <c r="J54" s="165"/>
      <c r="K54" s="56">
        <f aca="true" t="shared" si="3" ref="K54:K61">G54*J54</f>
        <v>0</v>
      </c>
      <c r="L54" s="164"/>
      <c r="M54" s="57"/>
      <c r="P54" s="58"/>
    </row>
    <row r="55" spans="2:16" s="26" customFormat="1" ht="12.75">
      <c r="B55" s="68"/>
      <c r="C55" s="134" t="s">
        <v>23</v>
      </c>
      <c r="D55" s="155"/>
      <c r="E55" s="182" t="s">
        <v>64</v>
      </c>
      <c r="F55" s="31" t="s">
        <v>51</v>
      </c>
      <c r="G55" s="32">
        <v>2</v>
      </c>
      <c r="H55" s="32"/>
      <c r="I55" s="55"/>
      <c r="J55" s="165"/>
      <c r="K55" s="56">
        <f t="shared" si="3"/>
        <v>0</v>
      </c>
      <c r="L55" s="164"/>
      <c r="M55" s="57"/>
      <c r="P55" s="58"/>
    </row>
    <row r="56" spans="2:16" s="26" customFormat="1" ht="12.75">
      <c r="B56" s="68"/>
      <c r="C56" s="134" t="s">
        <v>25</v>
      </c>
      <c r="D56" s="155"/>
      <c r="E56" s="182" t="s">
        <v>62</v>
      </c>
      <c r="F56" s="31" t="s">
        <v>51</v>
      </c>
      <c r="G56" s="32">
        <v>5</v>
      </c>
      <c r="H56" s="32"/>
      <c r="I56" s="55"/>
      <c r="J56" s="165"/>
      <c r="K56" s="56">
        <f t="shared" si="3"/>
        <v>0</v>
      </c>
      <c r="L56" s="164"/>
      <c r="M56" s="57"/>
      <c r="P56" s="58"/>
    </row>
    <row r="57" spans="2:16" s="26" customFormat="1" ht="12.75">
      <c r="B57" s="68"/>
      <c r="C57" s="134" t="s">
        <v>26</v>
      </c>
      <c r="D57" s="155"/>
      <c r="E57" s="142" t="s">
        <v>60</v>
      </c>
      <c r="F57" s="31" t="s">
        <v>27</v>
      </c>
      <c r="G57" s="32">
        <v>1.541</v>
      </c>
      <c r="H57" s="32"/>
      <c r="I57" s="55"/>
      <c r="J57" s="165"/>
      <c r="K57" s="56">
        <f t="shared" si="3"/>
        <v>0</v>
      </c>
      <c r="L57" s="164"/>
      <c r="M57" s="57"/>
      <c r="P57" s="58"/>
    </row>
    <row r="58" spans="2:16" s="26" customFormat="1" ht="12.75">
      <c r="B58" s="68"/>
      <c r="C58" s="134" t="s">
        <v>28</v>
      </c>
      <c r="D58" s="155"/>
      <c r="E58" s="142" t="s">
        <v>53</v>
      </c>
      <c r="F58" s="31" t="s">
        <v>51</v>
      </c>
      <c r="G58" s="32">
        <v>80</v>
      </c>
      <c r="H58" s="32"/>
      <c r="I58" s="55"/>
      <c r="J58" s="165"/>
      <c r="K58" s="56">
        <f t="shared" si="3"/>
        <v>0</v>
      </c>
      <c r="L58" s="131"/>
      <c r="M58" s="57"/>
      <c r="P58" s="58"/>
    </row>
    <row r="59" spans="2:16" s="26" customFormat="1" ht="12.75">
      <c r="B59" s="68"/>
      <c r="C59" s="134" t="s">
        <v>29</v>
      </c>
      <c r="D59" s="155"/>
      <c r="E59" s="142" t="s">
        <v>52</v>
      </c>
      <c r="F59" s="31" t="s">
        <v>51</v>
      </c>
      <c r="G59" s="32">
        <v>160</v>
      </c>
      <c r="H59" s="32"/>
      <c r="I59" s="55"/>
      <c r="J59" s="165"/>
      <c r="K59" s="56">
        <f t="shared" si="3"/>
        <v>0</v>
      </c>
      <c r="L59" s="131"/>
      <c r="M59" s="57"/>
      <c r="P59" s="58"/>
    </row>
    <row r="60" spans="2:16" s="26" customFormat="1" ht="12.75">
      <c r="B60" s="68"/>
      <c r="C60" s="134" t="s">
        <v>30</v>
      </c>
      <c r="D60" s="155"/>
      <c r="E60" s="142" t="s">
        <v>54</v>
      </c>
      <c r="F60" s="31" t="s">
        <v>51</v>
      </c>
      <c r="G60" s="32">
        <v>40</v>
      </c>
      <c r="H60" s="32"/>
      <c r="I60" s="55"/>
      <c r="J60" s="165"/>
      <c r="K60" s="56">
        <f t="shared" si="3"/>
        <v>0</v>
      </c>
      <c r="L60" s="131"/>
      <c r="M60" s="57"/>
      <c r="P60" s="58"/>
    </row>
    <row r="61" spans="2:16" s="26" customFormat="1" ht="12.75">
      <c r="B61" s="68"/>
      <c r="C61" s="134" t="s">
        <v>31</v>
      </c>
      <c r="D61" s="155"/>
      <c r="E61" s="142" t="s">
        <v>55</v>
      </c>
      <c r="F61" s="31" t="s">
        <v>51</v>
      </c>
      <c r="G61" s="32">
        <v>40</v>
      </c>
      <c r="H61" s="32"/>
      <c r="I61" s="55"/>
      <c r="J61" s="165"/>
      <c r="K61" s="56">
        <f t="shared" si="3"/>
        <v>0</v>
      </c>
      <c r="L61" s="131"/>
      <c r="M61" s="57"/>
      <c r="P61" s="58"/>
    </row>
    <row r="62" spans="2:16" s="26" customFormat="1" ht="12.75">
      <c r="B62" s="68"/>
      <c r="C62" s="134"/>
      <c r="D62" s="155"/>
      <c r="E62" s="142"/>
      <c r="F62" s="31"/>
      <c r="G62" s="32"/>
      <c r="H62" s="32"/>
      <c r="I62" s="55"/>
      <c r="J62" s="165"/>
      <c r="K62" s="56">
        <f>SUM(K53:K61)</f>
        <v>0</v>
      </c>
      <c r="L62" s="131"/>
      <c r="M62" s="57"/>
      <c r="P62" s="58"/>
    </row>
    <row r="63" spans="2:16" s="26" customFormat="1" ht="12.75">
      <c r="B63" s="68"/>
      <c r="C63" s="134"/>
      <c r="D63" s="59"/>
      <c r="E63" s="105"/>
      <c r="F63" s="54"/>
      <c r="G63" s="55"/>
      <c r="H63" s="55"/>
      <c r="I63" s="55"/>
      <c r="J63" s="165"/>
      <c r="K63" s="56"/>
      <c r="L63" s="131"/>
      <c r="M63" s="57"/>
      <c r="P63" s="58"/>
    </row>
    <row r="64" spans="2:16" s="26" customFormat="1" ht="13.5" thickBot="1">
      <c r="B64" s="68"/>
      <c r="C64" s="134"/>
      <c r="D64" s="59"/>
      <c r="E64" s="105"/>
      <c r="F64" s="54"/>
      <c r="G64" s="55"/>
      <c r="H64" s="55"/>
      <c r="I64" s="55"/>
      <c r="J64" s="165"/>
      <c r="K64" s="56"/>
      <c r="L64" s="131"/>
      <c r="M64" s="57"/>
      <c r="P64" s="58"/>
    </row>
    <row r="65" spans="2:16" s="26" customFormat="1" ht="12.75">
      <c r="B65" s="64"/>
      <c r="C65" s="127"/>
      <c r="D65" s="154"/>
      <c r="E65" s="103" t="s">
        <v>72</v>
      </c>
      <c r="F65" s="128"/>
      <c r="G65" s="129"/>
      <c r="H65" s="129"/>
      <c r="I65" s="129"/>
      <c r="J65" s="130"/>
      <c r="K65" s="171"/>
      <c r="L65" s="130"/>
      <c r="M65" s="169"/>
      <c r="P65" s="58"/>
    </row>
    <row r="66" spans="2:13" s="58" customFormat="1" ht="12.75">
      <c r="B66" s="65"/>
      <c r="C66" s="134" t="s">
        <v>21</v>
      </c>
      <c r="D66" s="155"/>
      <c r="E66" s="142" t="s">
        <v>68</v>
      </c>
      <c r="F66" s="60" t="s">
        <v>50</v>
      </c>
      <c r="G66" s="55">
        <v>1</v>
      </c>
      <c r="H66" s="55"/>
      <c r="I66" s="55"/>
      <c r="J66" s="165"/>
      <c r="K66" s="56">
        <f>G66*J66</f>
        <v>0</v>
      </c>
      <c r="L66" s="164"/>
      <c r="M66" s="57"/>
    </row>
    <row r="67" spans="2:16" s="26" customFormat="1" ht="12.75">
      <c r="B67" s="68"/>
      <c r="C67" s="134" t="s">
        <v>22</v>
      </c>
      <c r="D67" s="155"/>
      <c r="E67" s="182" t="s">
        <v>61</v>
      </c>
      <c r="F67" s="31" t="s">
        <v>51</v>
      </c>
      <c r="G67" s="32">
        <v>6</v>
      </c>
      <c r="H67" s="32"/>
      <c r="I67" s="55"/>
      <c r="J67" s="165"/>
      <c r="K67" s="56">
        <f aca="true" t="shared" si="4" ref="K67:K74">G67*J67</f>
        <v>0</v>
      </c>
      <c r="L67" s="164"/>
      <c r="M67" s="57"/>
      <c r="P67" s="58"/>
    </row>
    <row r="68" spans="2:16" s="26" customFormat="1" ht="12.75">
      <c r="B68" s="68"/>
      <c r="C68" s="134" t="s">
        <v>23</v>
      </c>
      <c r="D68" s="155"/>
      <c r="E68" s="182" t="s">
        <v>64</v>
      </c>
      <c r="F68" s="31" t="s">
        <v>51</v>
      </c>
      <c r="G68" s="32">
        <v>4</v>
      </c>
      <c r="H68" s="32"/>
      <c r="I68" s="55"/>
      <c r="J68" s="165"/>
      <c r="K68" s="56">
        <f t="shared" si="4"/>
        <v>0</v>
      </c>
      <c r="L68" s="164"/>
      <c r="M68" s="57"/>
      <c r="P68" s="58"/>
    </row>
    <row r="69" spans="2:16" s="26" customFormat="1" ht="12.75">
      <c r="B69" s="68"/>
      <c r="C69" s="134" t="s">
        <v>25</v>
      </c>
      <c r="D69" s="155"/>
      <c r="E69" s="182" t="s">
        <v>62</v>
      </c>
      <c r="F69" s="31" t="s">
        <v>51</v>
      </c>
      <c r="G69" s="32">
        <v>4</v>
      </c>
      <c r="H69" s="32"/>
      <c r="I69" s="55"/>
      <c r="J69" s="165"/>
      <c r="K69" s="56">
        <f t="shared" si="4"/>
        <v>0</v>
      </c>
      <c r="L69" s="164"/>
      <c r="M69" s="57"/>
      <c r="P69" s="58"/>
    </row>
    <row r="70" spans="2:16" s="26" customFormat="1" ht="12.75">
      <c r="B70" s="68"/>
      <c r="C70" s="134" t="s">
        <v>26</v>
      </c>
      <c r="D70" s="155"/>
      <c r="E70" s="142" t="s">
        <v>60</v>
      </c>
      <c r="F70" s="31" t="s">
        <v>27</v>
      </c>
      <c r="G70" s="32">
        <v>2.028</v>
      </c>
      <c r="H70" s="32"/>
      <c r="I70" s="55"/>
      <c r="J70" s="165"/>
      <c r="K70" s="56">
        <f t="shared" si="4"/>
        <v>0</v>
      </c>
      <c r="L70" s="131"/>
      <c r="M70" s="57"/>
      <c r="P70" s="58"/>
    </row>
    <row r="71" spans="2:16" s="26" customFormat="1" ht="12.75">
      <c r="B71" s="68"/>
      <c r="C71" s="134" t="s">
        <v>28</v>
      </c>
      <c r="D71" s="155"/>
      <c r="E71" s="142" t="s">
        <v>53</v>
      </c>
      <c r="F71" s="31" t="s">
        <v>51</v>
      </c>
      <c r="G71" s="32">
        <v>112</v>
      </c>
      <c r="H71" s="32"/>
      <c r="I71" s="55"/>
      <c r="J71" s="165"/>
      <c r="K71" s="56">
        <f t="shared" si="4"/>
        <v>0</v>
      </c>
      <c r="L71" s="131"/>
      <c r="M71" s="57"/>
      <c r="P71" s="58"/>
    </row>
    <row r="72" spans="2:16" s="26" customFormat="1" ht="12.75">
      <c r="B72" s="68"/>
      <c r="C72" s="134" t="s">
        <v>29</v>
      </c>
      <c r="D72" s="155"/>
      <c r="E72" s="142" t="s">
        <v>52</v>
      </c>
      <c r="F72" s="31" t="s">
        <v>51</v>
      </c>
      <c r="G72" s="32">
        <v>224</v>
      </c>
      <c r="H72" s="32"/>
      <c r="I72" s="55"/>
      <c r="J72" s="165"/>
      <c r="K72" s="56">
        <f t="shared" si="4"/>
        <v>0</v>
      </c>
      <c r="L72" s="131"/>
      <c r="M72" s="57"/>
      <c r="P72" s="58"/>
    </row>
    <row r="73" spans="2:16" s="26" customFormat="1" ht="12.75">
      <c r="B73" s="68"/>
      <c r="C73" s="134" t="s">
        <v>30</v>
      </c>
      <c r="D73" s="155"/>
      <c r="E73" s="142" t="s">
        <v>54</v>
      </c>
      <c r="F73" s="31" t="s">
        <v>51</v>
      </c>
      <c r="G73" s="32">
        <v>56</v>
      </c>
      <c r="H73" s="32"/>
      <c r="I73" s="55"/>
      <c r="J73" s="165"/>
      <c r="K73" s="56">
        <f t="shared" si="4"/>
        <v>0</v>
      </c>
      <c r="L73" s="131"/>
      <c r="M73" s="57"/>
      <c r="P73" s="58"/>
    </row>
    <row r="74" spans="2:16" s="26" customFormat="1" ht="12.75">
      <c r="B74" s="68"/>
      <c r="C74" s="134" t="s">
        <v>31</v>
      </c>
      <c r="D74" s="155"/>
      <c r="E74" s="142" t="s">
        <v>55</v>
      </c>
      <c r="F74" s="31" t="s">
        <v>51</v>
      </c>
      <c r="G74" s="32">
        <v>56</v>
      </c>
      <c r="H74" s="32"/>
      <c r="I74" s="55"/>
      <c r="J74" s="165"/>
      <c r="K74" s="56">
        <f t="shared" si="4"/>
        <v>0</v>
      </c>
      <c r="L74" s="131"/>
      <c r="M74" s="57"/>
      <c r="P74" s="58"/>
    </row>
    <row r="75" spans="2:16" s="26" customFormat="1" ht="12.75">
      <c r="B75" s="68"/>
      <c r="C75" s="134"/>
      <c r="D75" s="155"/>
      <c r="E75" s="142"/>
      <c r="F75" s="31"/>
      <c r="G75" s="32"/>
      <c r="H75" s="32"/>
      <c r="I75" s="55"/>
      <c r="J75" s="165"/>
      <c r="K75" s="56">
        <f>SUM(K66:K74)</f>
        <v>0</v>
      </c>
      <c r="L75" s="131"/>
      <c r="M75" s="57"/>
      <c r="P75" s="58"/>
    </row>
    <row r="76" spans="2:16" s="26" customFormat="1" ht="12.75">
      <c r="B76" s="68"/>
      <c r="C76" s="134"/>
      <c r="D76" s="59"/>
      <c r="E76" s="105"/>
      <c r="F76" s="54"/>
      <c r="G76" s="55"/>
      <c r="H76" s="55"/>
      <c r="I76" s="55"/>
      <c r="J76" s="165"/>
      <c r="K76" s="56"/>
      <c r="L76" s="131"/>
      <c r="M76" s="57"/>
      <c r="P76" s="58"/>
    </row>
    <row r="77" spans="2:16" s="26" customFormat="1" ht="12.75">
      <c r="B77" s="68"/>
      <c r="C77" s="134"/>
      <c r="D77" s="59"/>
      <c r="E77" s="105"/>
      <c r="F77" s="54"/>
      <c r="G77" s="55"/>
      <c r="H77" s="55"/>
      <c r="I77" s="55"/>
      <c r="J77" s="165"/>
      <c r="K77" s="56"/>
      <c r="L77" s="131"/>
      <c r="M77" s="57"/>
      <c r="P77" s="58"/>
    </row>
    <row r="78" spans="2:16" ht="13.5" thickBot="1">
      <c r="B78" s="69"/>
      <c r="C78" s="183"/>
      <c r="D78" s="59"/>
      <c r="E78" s="93"/>
      <c r="F78" s="88"/>
      <c r="G78" s="73"/>
      <c r="H78" s="73"/>
      <c r="I78" s="73"/>
      <c r="J78" s="184"/>
      <c r="K78" s="185"/>
      <c r="L78" s="74"/>
      <c r="M78" s="186"/>
      <c r="P78" s="2"/>
    </row>
    <row r="79" spans="2:16" ht="13.5" thickBot="1">
      <c r="B79" s="69"/>
      <c r="C79" s="122"/>
      <c r="D79" s="153"/>
      <c r="E79" s="123" t="s">
        <v>39</v>
      </c>
      <c r="F79" s="118"/>
      <c r="G79" s="119"/>
      <c r="H79" s="119"/>
      <c r="I79" s="119"/>
      <c r="J79" s="120"/>
      <c r="K79" s="161">
        <f>SUM(K75,K62,K47,K34,K20)</f>
        <v>0</v>
      </c>
      <c r="L79" s="120"/>
      <c r="M79" s="167"/>
      <c r="P79" s="2"/>
    </row>
    <row r="80" spans="2:16" ht="13.5" thickBot="1">
      <c r="B80" s="69"/>
      <c r="C80" s="187"/>
      <c r="D80" s="153"/>
      <c r="E80" s="188"/>
      <c r="F80" s="189"/>
      <c r="G80" s="190"/>
      <c r="H80" s="190"/>
      <c r="I80" s="190"/>
      <c r="J80" s="191"/>
      <c r="K80" s="191"/>
      <c r="L80" s="191"/>
      <c r="M80" s="192"/>
      <c r="P80" s="2"/>
    </row>
    <row r="81" spans="2:16" ht="12.75">
      <c r="B81" s="69"/>
      <c r="C81" s="136"/>
      <c r="D81" s="158"/>
      <c r="E81" s="143" t="s">
        <v>40</v>
      </c>
      <c r="F81" s="33"/>
      <c r="G81" s="34"/>
      <c r="H81" s="34"/>
      <c r="I81" s="35"/>
      <c r="J81" s="36"/>
      <c r="K81" s="37"/>
      <c r="L81" s="36"/>
      <c r="M81" s="25"/>
      <c r="P81" s="2"/>
    </row>
    <row r="82" spans="2:16" ht="12.75">
      <c r="B82" s="69"/>
      <c r="C82" s="138"/>
      <c r="D82" s="158"/>
      <c r="E82" s="83"/>
      <c r="F82" s="38"/>
      <c r="G82" s="39"/>
      <c r="H82" s="39"/>
      <c r="I82" s="40"/>
      <c r="J82" s="41"/>
      <c r="K82" s="42"/>
      <c r="L82" s="41"/>
      <c r="M82" s="43"/>
      <c r="P82" s="2"/>
    </row>
    <row r="83" spans="2:16" ht="12.75">
      <c r="B83" s="69"/>
      <c r="C83" s="138" t="s">
        <v>21</v>
      </c>
      <c r="D83" s="158"/>
      <c r="E83" s="144" t="s">
        <v>57</v>
      </c>
      <c r="F83" s="38"/>
      <c r="G83" s="39"/>
      <c r="H83" s="39"/>
      <c r="I83" s="40"/>
      <c r="J83" s="41"/>
      <c r="K83" s="42"/>
      <c r="L83" s="41"/>
      <c r="M83" s="181">
        <v>0</v>
      </c>
      <c r="P83" s="2"/>
    </row>
    <row r="84" spans="2:16" ht="12.75">
      <c r="B84" s="69"/>
      <c r="C84" s="138"/>
      <c r="D84" s="158"/>
      <c r="E84" s="83"/>
      <c r="F84" s="38"/>
      <c r="G84" s="39"/>
      <c r="H84" s="39"/>
      <c r="I84" s="40"/>
      <c r="J84" s="41"/>
      <c r="K84" s="42"/>
      <c r="L84" s="41"/>
      <c r="M84" s="43"/>
      <c r="P84" s="2"/>
    </row>
    <row r="85" spans="2:13" s="58" customFormat="1" ht="12.75">
      <c r="B85" s="65"/>
      <c r="C85" s="134" t="s">
        <v>22</v>
      </c>
      <c r="D85" s="157"/>
      <c r="E85" s="78" t="s">
        <v>73</v>
      </c>
      <c r="F85" s="72"/>
      <c r="G85" s="73"/>
      <c r="H85" s="73"/>
      <c r="I85" s="73"/>
      <c r="J85" s="74"/>
      <c r="K85" s="74"/>
      <c r="L85" s="74"/>
      <c r="M85" s="181"/>
    </row>
    <row r="86" spans="2:13" s="58" customFormat="1" ht="12.75">
      <c r="B86" s="65"/>
      <c r="C86" s="134"/>
      <c r="D86" s="152"/>
      <c r="E86" s="77"/>
      <c r="F86" s="72"/>
      <c r="G86" s="73"/>
      <c r="H86" s="73"/>
      <c r="I86" s="73"/>
      <c r="J86" s="74"/>
      <c r="K86" s="74"/>
      <c r="L86" s="74"/>
      <c r="M86" s="75"/>
    </row>
    <row r="87" spans="2:16" ht="12.75">
      <c r="B87" s="69"/>
      <c r="C87" s="138"/>
      <c r="D87" s="159"/>
      <c r="E87" s="144" t="s">
        <v>58</v>
      </c>
      <c r="F87" s="38"/>
      <c r="G87" s="39"/>
      <c r="H87" s="39"/>
      <c r="I87" s="40"/>
      <c r="J87" s="41"/>
      <c r="K87" s="42"/>
      <c r="L87" s="41"/>
      <c r="M87" s="43"/>
      <c r="P87" s="2"/>
    </row>
    <row r="88" spans="2:16" ht="12.75">
      <c r="B88" s="69"/>
      <c r="C88" s="138" t="s">
        <v>23</v>
      </c>
      <c r="D88" s="158"/>
      <c r="E88" s="145" t="s">
        <v>48</v>
      </c>
      <c r="F88" s="38"/>
      <c r="G88" s="39"/>
      <c r="H88" s="39"/>
      <c r="I88" s="40"/>
      <c r="J88" s="41"/>
      <c r="K88" s="42"/>
      <c r="L88" s="41"/>
      <c r="M88" s="52">
        <v>0</v>
      </c>
      <c r="P88" s="2"/>
    </row>
    <row r="89" spans="2:16" ht="12.75">
      <c r="B89" s="69"/>
      <c r="C89" s="138" t="s">
        <v>25</v>
      </c>
      <c r="D89" s="158"/>
      <c r="E89" s="145" t="s">
        <v>32</v>
      </c>
      <c r="F89" s="38"/>
      <c r="G89" s="39"/>
      <c r="H89" s="39"/>
      <c r="I89" s="40"/>
      <c r="J89" s="41"/>
      <c r="K89" s="42"/>
      <c r="L89" s="41"/>
      <c r="M89" s="52">
        <v>0</v>
      </c>
      <c r="P89" s="2"/>
    </row>
    <row r="90" spans="2:16" ht="12.75">
      <c r="B90" s="69"/>
      <c r="C90" s="138" t="s">
        <v>26</v>
      </c>
      <c r="D90" s="158"/>
      <c r="E90" s="145" t="s">
        <v>43</v>
      </c>
      <c r="F90" s="38"/>
      <c r="G90" s="39"/>
      <c r="H90" s="39"/>
      <c r="I90" s="40"/>
      <c r="J90" s="41"/>
      <c r="K90" s="42"/>
      <c r="L90" s="41"/>
      <c r="M90" s="52">
        <v>0</v>
      </c>
      <c r="P90" s="2"/>
    </row>
    <row r="91" spans="2:16" ht="12.75">
      <c r="B91" s="69"/>
      <c r="C91" s="138" t="s">
        <v>28</v>
      </c>
      <c r="D91" s="158"/>
      <c r="E91" s="145" t="s">
        <v>49</v>
      </c>
      <c r="F91" s="38"/>
      <c r="G91" s="39"/>
      <c r="H91" s="39"/>
      <c r="I91" s="40"/>
      <c r="J91" s="41"/>
      <c r="K91" s="42"/>
      <c r="L91" s="41"/>
      <c r="M91" s="52">
        <v>0</v>
      </c>
      <c r="P91" s="2"/>
    </row>
    <row r="92" spans="2:16" ht="12.75">
      <c r="B92" s="69"/>
      <c r="C92" s="139" t="s">
        <v>29</v>
      </c>
      <c r="D92" s="158"/>
      <c r="E92" s="145" t="s">
        <v>59</v>
      </c>
      <c r="F92" s="38"/>
      <c r="G92" s="39"/>
      <c r="H92" s="39"/>
      <c r="I92" s="40"/>
      <c r="J92" s="41"/>
      <c r="K92" s="42"/>
      <c r="L92" s="41"/>
      <c r="M92" s="52"/>
      <c r="P92" s="2"/>
    </row>
    <row r="93" spans="2:16" ht="12.75">
      <c r="B93" s="69"/>
      <c r="C93" s="139"/>
      <c r="D93" s="158"/>
      <c r="E93" s="144" t="s">
        <v>44</v>
      </c>
      <c r="F93" s="38"/>
      <c r="G93" s="39"/>
      <c r="H93" s="39"/>
      <c r="I93" s="40"/>
      <c r="J93" s="41"/>
      <c r="K93" s="42"/>
      <c r="L93" s="41"/>
      <c r="M93" s="124">
        <f>SUM(M88:M92)</f>
        <v>0</v>
      </c>
      <c r="P93" s="2"/>
    </row>
    <row r="94" spans="2:16" ht="12.75">
      <c r="B94" s="69"/>
      <c r="C94" s="138"/>
      <c r="D94" s="158"/>
      <c r="E94" s="83"/>
      <c r="F94" s="38"/>
      <c r="G94" s="39"/>
      <c r="H94" s="39"/>
      <c r="I94" s="40"/>
      <c r="J94" s="41"/>
      <c r="K94" s="42"/>
      <c r="L94" s="41"/>
      <c r="M94" s="43"/>
      <c r="P94" s="2"/>
    </row>
    <row r="95" spans="2:16" ht="12.75">
      <c r="B95" s="69"/>
      <c r="C95" s="138"/>
      <c r="D95" s="158"/>
      <c r="E95" s="144" t="s">
        <v>45</v>
      </c>
      <c r="F95" s="38"/>
      <c r="G95" s="39"/>
      <c r="H95" s="39"/>
      <c r="I95" s="40"/>
      <c r="J95" s="41"/>
      <c r="K95" s="42"/>
      <c r="L95" s="41"/>
      <c r="M95" s="43"/>
      <c r="P95" s="2"/>
    </row>
    <row r="96" spans="2:16" ht="12.75">
      <c r="B96" s="69"/>
      <c r="C96" s="138" t="s">
        <v>29</v>
      </c>
      <c r="D96" s="158"/>
      <c r="E96" s="145" t="s">
        <v>33</v>
      </c>
      <c r="F96" s="38" t="s">
        <v>24</v>
      </c>
      <c r="G96" s="39">
        <v>0</v>
      </c>
      <c r="H96" s="39"/>
      <c r="I96" s="40"/>
      <c r="J96" s="51">
        <v>0</v>
      </c>
      <c r="K96" s="42"/>
      <c r="L96" s="41"/>
      <c r="M96" s="43">
        <f>PRODUCT(G96,J96)</f>
        <v>0</v>
      </c>
      <c r="P96" s="2"/>
    </row>
    <row r="97" spans="2:16" ht="12.75">
      <c r="B97" s="69"/>
      <c r="C97" s="138" t="s">
        <v>30</v>
      </c>
      <c r="D97" s="158"/>
      <c r="E97" s="145" t="s">
        <v>34</v>
      </c>
      <c r="F97" s="38" t="s">
        <v>24</v>
      </c>
      <c r="G97" s="39">
        <v>5</v>
      </c>
      <c r="H97" s="39"/>
      <c r="I97" s="40"/>
      <c r="J97" s="51"/>
      <c r="K97" s="42"/>
      <c r="L97" s="41"/>
      <c r="M97" s="43">
        <f>PRODUCT(G97,J97)</f>
        <v>5</v>
      </c>
      <c r="P97" s="2"/>
    </row>
    <row r="98" spans="2:16" ht="12.75">
      <c r="B98" s="69"/>
      <c r="C98" s="138" t="s">
        <v>31</v>
      </c>
      <c r="D98" s="158"/>
      <c r="E98" s="145" t="s">
        <v>35</v>
      </c>
      <c r="F98" s="38" t="s">
        <v>24</v>
      </c>
      <c r="G98" s="39">
        <v>0.04</v>
      </c>
      <c r="H98" s="39"/>
      <c r="I98" s="40"/>
      <c r="J98" s="51"/>
      <c r="K98" s="42"/>
      <c r="L98" s="41"/>
      <c r="M98" s="43">
        <f>PRODUCT(G98,J98)</f>
        <v>0.04</v>
      </c>
      <c r="P98" s="2"/>
    </row>
    <row r="99" spans="2:16" ht="12.75">
      <c r="B99" s="69"/>
      <c r="C99" s="138"/>
      <c r="D99" s="158"/>
      <c r="E99" s="144" t="s">
        <v>46</v>
      </c>
      <c r="F99" s="38"/>
      <c r="G99" s="44"/>
      <c r="H99" s="39"/>
      <c r="I99" s="40"/>
      <c r="J99" s="41"/>
      <c r="K99" s="42"/>
      <c r="L99" s="41"/>
      <c r="M99" s="124">
        <f>SUM(M96:M98)</f>
        <v>5.04</v>
      </c>
      <c r="P99" s="2"/>
    </row>
    <row r="100" spans="2:16" ht="13.5" thickBot="1">
      <c r="B100" s="69"/>
      <c r="C100" s="137"/>
      <c r="D100" s="158"/>
      <c r="E100" s="146"/>
      <c r="F100" s="46"/>
      <c r="G100" s="47"/>
      <c r="H100" s="47"/>
      <c r="I100" s="48"/>
      <c r="J100" s="49"/>
      <c r="K100" s="5"/>
      <c r="L100" s="49"/>
      <c r="M100" s="50"/>
      <c r="P100" s="2"/>
    </row>
    <row r="101" spans="2:16" ht="13.5" thickBot="1">
      <c r="B101" s="69"/>
      <c r="C101" s="122"/>
      <c r="D101" s="153"/>
      <c r="E101" s="123" t="s">
        <v>41</v>
      </c>
      <c r="F101" s="118"/>
      <c r="G101" s="119"/>
      <c r="H101" s="119"/>
      <c r="I101" s="119"/>
      <c r="J101" s="120"/>
      <c r="K101" s="120"/>
      <c r="L101" s="120"/>
      <c r="M101" s="121">
        <f>SUM(M83,M85,M93,M99)</f>
        <v>5.04</v>
      </c>
      <c r="P101" s="2"/>
    </row>
    <row r="102" spans="2:16" ht="16.5" customHeight="1">
      <c r="B102" s="69"/>
      <c r="C102" s="110"/>
      <c r="D102" s="160"/>
      <c r="E102" s="147" t="s">
        <v>36</v>
      </c>
      <c r="F102" s="15"/>
      <c r="G102" s="4"/>
      <c r="H102" s="4"/>
      <c r="I102" s="4"/>
      <c r="J102" s="4"/>
      <c r="K102" s="53"/>
      <c r="L102" s="4"/>
      <c r="M102" s="193">
        <f>SUM(M101,K79)</f>
        <v>5.04</v>
      </c>
      <c r="P102" s="2"/>
    </row>
    <row r="103" spans="2:16" ht="16.5" thickBot="1">
      <c r="B103" s="69"/>
      <c r="C103" s="111"/>
      <c r="D103" s="160"/>
      <c r="E103" s="148" t="s">
        <v>65</v>
      </c>
      <c r="F103" s="16"/>
      <c r="G103" s="3"/>
      <c r="H103" s="3"/>
      <c r="I103" s="3"/>
      <c r="J103" s="3"/>
      <c r="K103" s="5"/>
      <c r="L103" s="3"/>
      <c r="M103" s="100"/>
      <c r="P103" s="2"/>
    </row>
    <row r="104" spans="2:16" ht="16.5" customHeight="1" thickBot="1">
      <c r="B104" s="69"/>
      <c r="C104" s="112"/>
      <c r="D104" s="160"/>
      <c r="E104" s="149" t="s">
        <v>37</v>
      </c>
      <c r="F104" s="81"/>
      <c r="G104" s="80"/>
      <c r="H104" s="80"/>
      <c r="I104" s="80"/>
      <c r="J104" s="80"/>
      <c r="K104" s="82"/>
      <c r="L104" s="80"/>
      <c r="M104" s="101"/>
      <c r="P104" s="2"/>
    </row>
    <row r="105" spans="2:13" s="93" customFormat="1" ht="13.5" thickTop="1">
      <c r="B105" s="88"/>
      <c r="C105" s="113"/>
      <c r="D105" s="72"/>
      <c r="E105" s="90"/>
      <c r="F105" s="89"/>
      <c r="G105" s="91"/>
      <c r="H105" s="91"/>
      <c r="I105" s="91"/>
      <c r="J105" s="92"/>
      <c r="K105" s="92"/>
      <c r="L105" s="92"/>
      <c r="M105" s="92"/>
    </row>
    <row r="106" spans="2:13" s="76" customFormat="1" ht="12.75">
      <c r="B106" s="72"/>
      <c r="C106" s="115"/>
      <c r="D106" s="72"/>
      <c r="E106" s="77"/>
      <c r="F106" s="72"/>
      <c r="G106" s="40"/>
      <c r="H106" s="40"/>
      <c r="I106" s="40"/>
      <c r="J106" s="42"/>
      <c r="K106" s="42"/>
      <c r="L106" s="42"/>
      <c r="M106" s="42"/>
    </row>
    <row r="107" spans="2:13" s="76" customFormat="1" ht="12.75">
      <c r="B107" s="88"/>
      <c r="C107" s="114"/>
      <c r="D107" s="88"/>
      <c r="E107" s="94"/>
      <c r="F107" s="88"/>
      <c r="G107" s="73"/>
      <c r="H107" s="73"/>
      <c r="I107" s="73"/>
      <c r="J107" s="74"/>
      <c r="K107" s="74"/>
      <c r="L107" s="42"/>
      <c r="M107" s="42"/>
    </row>
    <row r="108" spans="2:13" s="93" customFormat="1" ht="12.75">
      <c r="B108" s="88"/>
      <c r="C108" s="114"/>
      <c r="D108" s="95"/>
      <c r="E108" s="96"/>
      <c r="F108" s="88"/>
      <c r="G108" s="73"/>
      <c r="H108" s="73"/>
      <c r="I108" s="73"/>
      <c r="J108" s="74"/>
      <c r="K108" s="74"/>
      <c r="L108" s="74"/>
      <c r="M108" s="74"/>
    </row>
    <row r="109" spans="2:13" s="93" customFormat="1" ht="12.75">
      <c r="B109" s="88"/>
      <c r="C109" s="114"/>
      <c r="D109" s="88"/>
      <c r="E109" s="94"/>
      <c r="F109" s="88"/>
      <c r="G109" s="73"/>
      <c r="H109" s="73"/>
      <c r="I109" s="73"/>
      <c r="J109" s="74"/>
      <c r="K109" s="74"/>
      <c r="L109" s="74"/>
      <c r="M109" s="74"/>
    </row>
    <row r="110" spans="2:13" s="93" customFormat="1" ht="12.75">
      <c r="B110" s="88"/>
      <c r="C110" s="114"/>
      <c r="D110" s="88"/>
      <c r="E110" s="96"/>
      <c r="F110" s="88"/>
      <c r="G110" s="73"/>
      <c r="H110" s="73"/>
      <c r="I110" s="73"/>
      <c r="J110" s="74"/>
      <c r="K110" s="74"/>
      <c r="L110" s="74"/>
      <c r="M110" s="74"/>
    </row>
    <row r="111" spans="2:13" s="93" customFormat="1" ht="12.75">
      <c r="B111" s="97"/>
      <c r="C111" s="114"/>
      <c r="D111" s="88"/>
      <c r="E111" s="94"/>
      <c r="F111" s="88"/>
      <c r="G111" s="73"/>
      <c r="H111" s="73"/>
      <c r="I111" s="73"/>
      <c r="J111" s="74"/>
      <c r="K111" s="74"/>
      <c r="L111" s="74"/>
      <c r="M111" s="74"/>
    </row>
    <row r="112" spans="2:13" s="93" customFormat="1" ht="12.75">
      <c r="B112" s="88"/>
      <c r="C112" s="114"/>
      <c r="D112" s="72"/>
      <c r="E112" s="77"/>
      <c r="F112" s="88"/>
      <c r="G112" s="73"/>
      <c r="H112" s="73"/>
      <c r="I112" s="73"/>
      <c r="J112" s="74"/>
      <c r="K112" s="74"/>
      <c r="L112" s="74"/>
      <c r="M112" s="74"/>
    </row>
    <row r="113" spans="2:13" s="93" customFormat="1" ht="12.75">
      <c r="B113" s="98"/>
      <c r="C113" s="114"/>
      <c r="D113" s="88"/>
      <c r="E113" s="94"/>
      <c r="F113" s="88"/>
      <c r="G113" s="73"/>
      <c r="H113" s="73"/>
      <c r="I113" s="73"/>
      <c r="J113" s="74"/>
      <c r="K113" s="74"/>
      <c r="L113" s="74"/>
      <c r="M113" s="74"/>
    </row>
    <row r="114" spans="2:13" s="93" customFormat="1" ht="12.75">
      <c r="B114" s="88"/>
      <c r="C114" s="114"/>
      <c r="D114" s="88"/>
      <c r="E114" s="96"/>
      <c r="F114" s="88"/>
      <c r="G114" s="73"/>
      <c r="H114" s="73"/>
      <c r="I114" s="73"/>
      <c r="J114" s="74"/>
      <c r="K114" s="74"/>
      <c r="L114" s="74"/>
      <c r="M114" s="74"/>
    </row>
    <row r="115" spans="2:14" s="93" customFormat="1" ht="12.75">
      <c r="B115" s="88"/>
      <c r="C115" s="114"/>
      <c r="D115" s="88"/>
      <c r="E115" s="94"/>
      <c r="F115" s="88"/>
      <c r="G115" s="73"/>
      <c r="H115" s="73"/>
      <c r="I115" s="73"/>
      <c r="J115" s="74"/>
      <c r="K115" s="74"/>
      <c r="L115" s="74"/>
      <c r="M115" s="74"/>
      <c r="N115" s="106"/>
    </row>
    <row r="116" spans="2:13" s="93" customFormat="1" ht="12.75">
      <c r="B116" s="88"/>
      <c r="C116" s="114"/>
      <c r="D116" s="88"/>
      <c r="E116" s="96"/>
      <c r="F116" s="88"/>
      <c r="G116" s="73"/>
      <c r="H116" s="73"/>
      <c r="I116" s="73"/>
      <c r="J116" s="74"/>
      <c r="K116" s="74"/>
      <c r="L116" s="74"/>
      <c r="M116" s="74"/>
    </row>
    <row r="117" spans="2:13" s="93" customFormat="1" ht="12.75">
      <c r="B117" s="97"/>
      <c r="C117" s="114"/>
      <c r="D117" s="88"/>
      <c r="E117" s="94"/>
      <c r="F117" s="88"/>
      <c r="G117" s="73"/>
      <c r="H117" s="73"/>
      <c r="I117" s="73"/>
      <c r="J117" s="74"/>
      <c r="K117" s="74"/>
      <c r="L117" s="74"/>
      <c r="M117" s="74"/>
    </row>
    <row r="118" spans="2:13" s="93" customFormat="1" ht="12.75">
      <c r="B118" s="97"/>
      <c r="C118" s="114"/>
      <c r="D118" s="95"/>
      <c r="E118" s="96"/>
      <c r="F118" s="88"/>
      <c r="G118" s="73"/>
      <c r="H118" s="73"/>
      <c r="I118" s="73"/>
      <c r="J118" s="74"/>
      <c r="K118" s="74"/>
      <c r="L118" s="74"/>
      <c r="M118" s="74"/>
    </row>
    <row r="119" spans="2:13" s="93" customFormat="1" ht="12.75">
      <c r="B119" s="97"/>
      <c r="C119" s="114"/>
      <c r="D119" s="88"/>
      <c r="E119" s="94"/>
      <c r="F119" s="88"/>
      <c r="G119" s="73"/>
      <c r="H119" s="73"/>
      <c r="I119" s="73"/>
      <c r="J119" s="74"/>
      <c r="K119" s="74"/>
      <c r="L119" s="74"/>
      <c r="M119" s="74"/>
    </row>
    <row r="120" spans="2:13" s="93" customFormat="1" ht="12.75">
      <c r="B120" s="97"/>
      <c r="C120" s="114"/>
      <c r="D120" s="88"/>
      <c r="E120" s="94"/>
      <c r="F120" s="88"/>
      <c r="G120" s="73"/>
      <c r="H120" s="73"/>
      <c r="I120" s="73"/>
      <c r="J120" s="74"/>
      <c r="K120" s="74"/>
      <c r="L120" s="74"/>
      <c r="M120" s="74"/>
    </row>
    <row r="121" spans="2:13" s="93" customFormat="1" ht="12.75">
      <c r="B121" s="97"/>
      <c r="C121" s="114"/>
      <c r="D121" s="88"/>
      <c r="E121" s="99"/>
      <c r="F121" s="88"/>
      <c r="G121" s="73"/>
      <c r="H121" s="73"/>
      <c r="I121" s="73"/>
      <c r="J121" s="74"/>
      <c r="K121" s="74"/>
      <c r="L121" s="74"/>
      <c r="M121" s="74"/>
    </row>
    <row r="122" spans="2:13" s="93" customFormat="1" ht="12.75">
      <c r="B122" s="97"/>
      <c r="C122" s="114"/>
      <c r="D122" s="88"/>
      <c r="E122" s="94"/>
      <c r="F122" s="88"/>
      <c r="G122" s="73"/>
      <c r="H122" s="73"/>
      <c r="I122" s="73"/>
      <c r="J122" s="74"/>
      <c r="K122" s="74"/>
      <c r="L122" s="74"/>
      <c r="M122" s="74"/>
    </row>
    <row r="123" spans="2:13" s="93" customFormat="1" ht="12.75">
      <c r="B123" s="97"/>
      <c r="C123" s="114"/>
      <c r="D123" s="88"/>
      <c r="E123" s="94"/>
      <c r="F123" s="88"/>
      <c r="G123" s="73"/>
      <c r="H123" s="73"/>
      <c r="I123" s="73"/>
      <c r="J123" s="74"/>
      <c r="K123" s="74"/>
      <c r="L123" s="74"/>
      <c r="M123" s="74"/>
    </row>
    <row r="124" spans="2:13" s="93" customFormat="1" ht="12.75">
      <c r="B124" s="97"/>
      <c r="C124" s="114"/>
      <c r="D124" s="88"/>
      <c r="E124" s="96"/>
      <c r="F124" s="88"/>
      <c r="G124" s="73"/>
      <c r="H124" s="73"/>
      <c r="I124" s="73"/>
      <c r="J124" s="74"/>
      <c r="K124" s="74"/>
      <c r="L124" s="74"/>
      <c r="M124" s="74"/>
    </row>
    <row r="125" spans="2:13" s="93" customFormat="1" ht="12.75">
      <c r="B125" s="97"/>
      <c r="C125" s="114"/>
      <c r="D125" s="88"/>
      <c r="E125" s="94"/>
      <c r="F125" s="88"/>
      <c r="G125" s="73"/>
      <c r="H125" s="73"/>
      <c r="I125" s="73"/>
      <c r="J125" s="74"/>
      <c r="K125" s="74"/>
      <c r="L125" s="74"/>
      <c r="M125" s="74"/>
    </row>
    <row r="126" spans="2:13" s="93" customFormat="1" ht="12.75">
      <c r="B126" s="97"/>
      <c r="C126" s="114"/>
      <c r="D126" s="95"/>
      <c r="E126" s="96"/>
      <c r="F126" s="88"/>
      <c r="G126" s="73"/>
      <c r="H126" s="73"/>
      <c r="I126" s="73"/>
      <c r="J126" s="74"/>
      <c r="K126" s="74"/>
      <c r="L126" s="74"/>
      <c r="M126" s="74"/>
    </row>
    <row r="127" spans="2:13" s="93" customFormat="1" ht="12.75">
      <c r="B127" s="97"/>
      <c r="C127" s="114"/>
      <c r="D127" s="88"/>
      <c r="E127" s="94"/>
      <c r="F127" s="88"/>
      <c r="G127" s="73"/>
      <c r="H127" s="73"/>
      <c r="I127" s="73"/>
      <c r="J127" s="74"/>
      <c r="K127" s="74"/>
      <c r="L127" s="74"/>
      <c r="M127" s="74"/>
    </row>
    <row r="128" spans="2:13" s="93" customFormat="1" ht="12.75">
      <c r="B128" s="97"/>
      <c r="C128" s="114"/>
      <c r="D128" s="88"/>
      <c r="E128" s="94"/>
      <c r="F128" s="88"/>
      <c r="G128" s="73"/>
      <c r="H128" s="73"/>
      <c r="I128" s="73"/>
      <c r="J128" s="74"/>
      <c r="K128" s="74"/>
      <c r="L128" s="74"/>
      <c r="M128" s="74"/>
    </row>
    <row r="129" spans="2:13" s="93" customFormat="1" ht="12.75">
      <c r="B129" s="97"/>
      <c r="C129" s="114"/>
      <c r="D129" s="88"/>
      <c r="E129" s="94"/>
      <c r="F129" s="88"/>
      <c r="G129" s="73"/>
      <c r="H129" s="73"/>
      <c r="I129" s="73"/>
      <c r="J129" s="74"/>
      <c r="K129" s="74"/>
      <c r="L129" s="74"/>
      <c r="M129" s="74"/>
    </row>
    <row r="130" spans="2:13" s="93" customFormat="1" ht="12.75">
      <c r="B130" s="88"/>
      <c r="C130" s="114"/>
      <c r="D130" s="88"/>
      <c r="E130" s="96"/>
      <c r="F130" s="88"/>
      <c r="G130" s="73"/>
      <c r="H130" s="73"/>
      <c r="I130" s="73"/>
      <c r="J130" s="74"/>
      <c r="K130" s="74"/>
      <c r="L130" s="74"/>
      <c r="M130" s="74"/>
    </row>
    <row r="131" spans="2:13" s="76" customFormat="1" ht="12.75">
      <c r="B131" s="88"/>
      <c r="C131" s="114"/>
      <c r="D131" s="88"/>
      <c r="E131" s="94"/>
      <c r="F131" s="88"/>
      <c r="G131" s="73"/>
      <c r="H131" s="73"/>
      <c r="I131" s="73"/>
      <c r="J131" s="74"/>
      <c r="K131" s="74"/>
      <c r="L131" s="42"/>
      <c r="M131" s="42"/>
    </row>
    <row r="132" spans="2:13" s="93" customFormat="1" ht="12.75">
      <c r="B132" s="88"/>
      <c r="C132" s="114"/>
      <c r="D132" s="95"/>
      <c r="E132" s="96"/>
      <c r="F132" s="88"/>
      <c r="G132" s="73"/>
      <c r="H132" s="73"/>
      <c r="I132" s="73"/>
      <c r="J132" s="74"/>
      <c r="K132" s="74"/>
      <c r="L132" s="74"/>
      <c r="M132" s="74"/>
    </row>
    <row r="133" spans="2:13" s="93" customFormat="1" ht="12.75">
      <c r="B133" s="88"/>
      <c r="C133" s="114"/>
      <c r="D133" s="88"/>
      <c r="E133" s="94"/>
      <c r="F133" s="88"/>
      <c r="G133" s="73"/>
      <c r="H133" s="73"/>
      <c r="I133" s="73"/>
      <c r="J133" s="74"/>
      <c r="K133" s="74"/>
      <c r="L133" s="74"/>
      <c r="M133" s="74"/>
    </row>
    <row r="134" spans="2:13" s="93" customFormat="1" ht="12.75">
      <c r="B134" s="88"/>
      <c r="C134" s="114"/>
      <c r="D134" s="88"/>
      <c r="E134" s="96"/>
      <c r="F134" s="88"/>
      <c r="G134" s="73"/>
      <c r="H134" s="73"/>
      <c r="I134" s="73"/>
      <c r="J134" s="74"/>
      <c r="K134" s="74"/>
      <c r="L134" s="74"/>
      <c r="M134" s="74"/>
    </row>
    <row r="135" spans="2:13" s="93" customFormat="1" ht="12.75">
      <c r="B135" s="97"/>
      <c r="C135" s="114"/>
      <c r="D135" s="88"/>
      <c r="E135" s="94"/>
      <c r="F135" s="88"/>
      <c r="G135" s="73"/>
      <c r="H135" s="73"/>
      <c r="I135" s="73"/>
      <c r="J135" s="74"/>
      <c r="K135" s="74"/>
      <c r="L135" s="74"/>
      <c r="M135" s="74"/>
    </row>
    <row r="136" spans="2:13" s="93" customFormat="1" ht="12.75">
      <c r="B136" s="88"/>
      <c r="C136" s="114"/>
      <c r="D136" s="72"/>
      <c r="E136" s="77"/>
      <c r="F136" s="88"/>
      <c r="G136" s="73"/>
      <c r="H136" s="73"/>
      <c r="I136" s="73"/>
      <c r="J136" s="74"/>
      <c r="K136" s="74"/>
      <c r="L136" s="74"/>
      <c r="M136" s="74"/>
    </row>
    <row r="137" spans="2:13" s="93" customFormat="1" ht="12.75">
      <c r="B137" s="98"/>
      <c r="C137" s="114"/>
      <c r="D137" s="88"/>
      <c r="E137" s="94"/>
      <c r="F137" s="88"/>
      <c r="G137" s="73"/>
      <c r="H137" s="73"/>
      <c r="I137" s="73"/>
      <c r="J137" s="74"/>
      <c r="K137" s="74"/>
      <c r="L137" s="74"/>
      <c r="M137" s="74"/>
    </row>
    <row r="138" spans="2:13" s="93" customFormat="1" ht="12.75">
      <c r="B138" s="88"/>
      <c r="C138" s="114"/>
      <c r="D138" s="88"/>
      <c r="E138" s="96"/>
      <c r="F138" s="88"/>
      <c r="G138" s="73"/>
      <c r="H138" s="73"/>
      <c r="I138" s="73"/>
      <c r="J138" s="74"/>
      <c r="K138" s="74"/>
      <c r="L138" s="74"/>
      <c r="M138" s="74"/>
    </row>
    <row r="139" spans="2:13" s="93" customFormat="1" ht="12.75">
      <c r="B139" s="88"/>
      <c r="C139" s="114"/>
      <c r="D139" s="88"/>
      <c r="E139" s="94"/>
      <c r="F139" s="88"/>
      <c r="G139" s="73"/>
      <c r="H139" s="73"/>
      <c r="I139" s="73"/>
      <c r="J139" s="74"/>
      <c r="K139" s="74"/>
      <c r="L139" s="74"/>
      <c r="M139" s="74"/>
    </row>
    <row r="140" spans="2:13" s="93" customFormat="1" ht="12.75">
      <c r="B140" s="88"/>
      <c r="C140" s="114"/>
      <c r="D140" s="88"/>
      <c r="E140" s="96"/>
      <c r="F140" s="88"/>
      <c r="G140" s="73"/>
      <c r="H140" s="73"/>
      <c r="I140" s="73"/>
      <c r="J140" s="74"/>
      <c r="K140" s="74"/>
      <c r="L140" s="74"/>
      <c r="M140" s="74"/>
    </row>
    <row r="141" spans="2:13" s="93" customFormat="1" ht="12.75">
      <c r="B141" s="97"/>
      <c r="C141" s="114"/>
      <c r="D141" s="88"/>
      <c r="E141" s="94"/>
      <c r="F141" s="88"/>
      <c r="G141" s="73"/>
      <c r="H141" s="73"/>
      <c r="I141" s="73"/>
      <c r="J141" s="74"/>
      <c r="K141" s="74"/>
      <c r="L141" s="74"/>
      <c r="M141" s="74"/>
    </row>
    <row r="142" spans="2:13" s="93" customFormat="1" ht="12.75">
      <c r="B142" s="97"/>
      <c r="C142" s="114"/>
      <c r="D142" s="95"/>
      <c r="E142" s="96"/>
      <c r="F142" s="88"/>
      <c r="G142" s="73"/>
      <c r="H142" s="73"/>
      <c r="I142" s="73"/>
      <c r="J142" s="74"/>
      <c r="K142" s="74"/>
      <c r="L142" s="74"/>
      <c r="M142" s="74"/>
    </row>
    <row r="143" spans="2:13" s="93" customFormat="1" ht="12.75">
      <c r="B143" s="97"/>
      <c r="C143" s="114"/>
      <c r="D143" s="88"/>
      <c r="E143" s="94"/>
      <c r="F143" s="88"/>
      <c r="G143" s="73"/>
      <c r="H143" s="73"/>
      <c r="I143" s="73"/>
      <c r="J143" s="74"/>
      <c r="K143" s="74"/>
      <c r="L143" s="74"/>
      <c r="M143" s="74"/>
    </row>
    <row r="144" spans="2:13" s="93" customFormat="1" ht="12.75">
      <c r="B144" s="97"/>
      <c r="C144" s="114"/>
      <c r="D144" s="95"/>
      <c r="E144" s="96"/>
      <c r="F144" s="88"/>
      <c r="G144" s="73"/>
      <c r="H144" s="73"/>
      <c r="I144" s="73"/>
      <c r="J144" s="74"/>
      <c r="K144" s="74"/>
      <c r="L144" s="74"/>
      <c r="M144" s="74"/>
    </row>
    <row r="145" spans="2:13" s="93" customFormat="1" ht="12.75">
      <c r="B145" s="97"/>
      <c r="C145" s="114"/>
      <c r="D145" s="88"/>
      <c r="E145" s="94"/>
      <c r="F145" s="88"/>
      <c r="G145" s="73"/>
      <c r="H145" s="73"/>
      <c r="I145" s="73"/>
      <c r="J145" s="74"/>
      <c r="K145" s="74"/>
      <c r="L145" s="74"/>
      <c r="M145" s="74"/>
    </row>
    <row r="146" spans="2:13" s="93" customFormat="1" ht="12.75">
      <c r="B146" s="97"/>
      <c r="C146" s="114"/>
      <c r="D146" s="88"/>
      <c r="E146" s="94"/>
      <c r="F146" s="88"/>
      <c r="G146" s="73"/>
      <c r="H146" s="73"/>
      <c r="I146" s="73"/>
      <c r="J146" s="74"/>
      <c r="K146" s="74"/>
      <c r="L146" s="74"/>
      <c r="M146" s="74"/>
    </row>
    <row r="147" spans="2:13" s="93" customFormat="1" ht="12.75">
      <c r="B147" s="97"/>
      <c r="C147" s="114"/>
      <c r="D147" s="88"/>
      <c r="E147" s="99"/>
      <c r="F147" s="88"/>
      <c r="G147" s="73"/>
      <c r="H147" s="73"/>
      <c r="I147" s="73"/>
      <c r="J147" s="74"/>
      <c r="K147" s="74"/>
      <c r="L147" s="74"/>
      <c r="M147" s="74"/>
    </row>
    <row r="148" spans="2:13" s="93" customFormat="1" ht="12.75">
      <c r="B148" s="97"/>
      <c r="C148" s="114"/>
      <c r="D148" s="88"/>
      <c r="E148" s="94"/>
      <c r="F148" s="88"/>
      <c r="G148" s="73"/>
      <c r="H148" s="73"/>
      <c r="I148" s="73"/>
      <c r="J148" s="74"/>
      <c r="K148" s="74"/>
      <c r="L148" s="74"/>
      <c r="M148" s="74"/>
    </row>
    <row r="149" spans="2:13" s="93" customFormat="1" ht="12.75">
      <c r="B149" s="97"/>
      <c r="C149" s="114"/>
      <c r="D149" s="88"/>
      <c r="E149" s="94"/>
      <c r="F149" s="88"/>
      <c r="G149" s="73"/>
      <c r="H149" s="73"/>
      <c r="I149" s="73"/>
      <c r="J149" s="74"/>
      <c r="K149" s="74"/>
      <c r="L149" s="74"/>
      <c r="M149" s="74"/>
    </row>
    <row r="150" spans="2:13" s="93" customFormat="1" ht="12.75">
      <c r="B150" s="97"/>
      <c r="C150" s="114"/>
      <c r="D150" s="88"/>
      <c r="E150" s="96"/>
      <c r="F150" s="88"/>
      <c r="G150" s="73"/>
      <c r="H150" s="73"/>
      <c r="I150" s="73"/>
      <c r="J150" s="74"/>
      <c r="K150" s="74"/>
      <c r="L150" s="74"/>
      <c r="M150" s="74"/>
    </row>
    <row r="151" spans="2:13" s="93" customFormat="1" ht="12.75">
      <c r="B151" s="97"/>
      <c r="C151" s="114"/>
      <c r="D151" s="88"/>
      <c r="E151" s="94"/>
      <c r="F151" s="88"/>
      <c r="G151" s="73"/>
      <c r="H151" s="73"/>
      <c r="I151" s="73"/>
      <c r="J151" s="74"/>
      <c r="K151" s="74"/>
      <c r="L151" s="74"/>
      <c r="M151" s="74"/>
    </row>
    <row r="152" spans="2:13" s="93" customFormat="1" ht="12.75">
      <c r="B152" s="97"/>
      <c r="C152" s="114"/>
      <c r="D152" s="95"/>
      <c r="E152" s="96"/>
      <c r="F152" s="88"/>
      <c r="G152" s="73"/>
      <c r="H152" s="73"/>
      <c r="I152" s="73"/>
      <c r="J152" s="74"/>
      <c r="K152" s="74"/>
      <c r="L152" s="74"/>
      <c r="M152" s="74"/>
    </row>
    <row r="153" spans="2:13" s="93" customFormat="1" ht="12.75">
      <c r="B153" s="97"/>
      <c r="C153" s="114"/>
      <c r="D153" s="88"/>
      <c r="E153" s="94"/>
      <c r="F153" s="88"/>
      <c r="G153" s="73"/>
      <c r="H153" s="73"/>
      <c r="I153" s="73"/>
      <c r="J153" s="74"/>
      <c r="K153" s="74"/>
      <c r="L153" s="74"/>
      <c r="M153" s="74"/>
    </row>
    <row r="154" spans="2:13" s="93" customFormat="1" ht="12.75">
      <c r="B154" s="97"/>
      <c r="C154" s="114"/>
      <c r="D154" s="88"/>
      <c r="E154" s="94"/>
      <c r="F154" s="88"/>
      <c r="G154" s="73"/>
      <c r="H154" s="73"/>
      <c r="I154" s="73"/>
      <c r="J154" s="74"/>
      <c r="K154" s="74"/>
      <c r="L154" s="74"/>
      <c r="M154" s="74"/>
    </row>
    <row r="155" spans="2:13" s="93" customFormat="1" ht="12.75">
      <c r="B155" s="97"/>
      <c r="C155" s="114"/>
      <c r="D155" s="88"/>
      <c r="E155" s="94"/>
      <c r="F155" s="88"/>
      <c r="G155" s="73"/>
      <c r="H155" s="73"/>
      <c r="I155" s="73"/>
      <c r="J155" s="74"/>
      <c r="K155" s="74"/>
      <c r="L155" s="74"/>
      <c r="M155" s="74"/>
    </row>
    <row r="156" spans="2:13" s="76" customFormat="1" ht="12.75">
      <c r="B156" s="72"/>
      <c r="C156" s="115"/>
      <c r="D156" s="72"/>
      <c r="E156" s="78"/>
      <c r="F156" s="72"/>
      <c r="G156" s="40"/>
      <c r="H156" s="40"/>
      <c r="I156" s="40"/>
      <c r="J156" s="42"/>
      <c r="K156" s="42"/>
      <c r="L156" s="42"/>
      <c r="M156" s="79"/>
    </row>
    <row r="157" spans="2:13" s="76" customFormat="1" ht="12.75">
      <c r="B157" s="72"/>
      <c r="C157" s="115"/>
      <c r="D157" s="72"/>
      <c r="E157" s="77"/>
      <c r="F157" s="72"/>
      <c r="G157" s="40"/>
      <c r="H157" s="40"/>
      <c r="I157" s="40"/>
      <c r="J157" s="42"/>
      <c r="K157" s="42"/>
      <c r="L157" s="42"/>
      <c r="M157" s="42"/>
    </row>
    <row r="158" spans="2:3" s="76" customFormat="1" ht="12.75">
      <c r="B158" s="72"/>
      <c r="C158" s="115"/>
    </row>
    <row r="159" spans="2:3" s="76" customFormat="1" ht="12.75">
      <c r="B159" s="72"/>
      <c r="C159" s="115"/>
    </row>
    <row r="160" spans="2:3" s="76" customFormat="1" ht="12.75">
      <c r="B160" s="72"/>
      <c r="C160" s="115"/>
    </row>
    <row r="166" spans="2:3" s="45" customFormat="1" ht="12.75">
      <c r="B166" s="38"/>
      <c r="C166" s="116"/>
    </row>
    <row r="167" spans="2:3" s="45" customFormat="1" ht="12.75">
      <c r="B167" s="38"/>
      <c r="C167" s="116"/>
    </row>
    <row r="168" spans="2:3" s="45" customFormat="1" ht="12.75">
      <c r="B168" s="38"/>
      <c r="C168" s="116"/>
    </row>
    <row r="169" spans="2:3" s="45" customFormat="1" ht="12.75">
      <c r="B169" s="38"/>
      <c r="C169" s="116"/>
    </row>
    <row r="170" spans="2:3" s="45" customFormat="1" ht="12.75">
      <c r="B170" s="38"/>
      <c r="C170" s="116"/>
    </row>
    <row r="171" spans="2:16" s="45" customFormat="1" ht="12.75">
      <c r="B171" s="38"/>
      <c r="C171" s="115"/>
      <c r="D171" s="38"/>
      <c r="F171" s="38"/>
      <c r="G171" s="39"/>
      <c r="H171" s="39"/>
      <c r="I171" s="40"/>
      <c r="J171" s="41"/>
      <c r="K171" s="42"/>
      <c r="L171" s="41"/>
      <c r="M171" s="42"/>
      <c r="P171" s="76"/>
    </row>
    <row r="172" spans="2:16" s="45" customFormat="1" ht="12.75">
      <c r="B172" s="38"/>
      <c r="C172" s="115"/>
      <c r="D172" s="38"/>
      <c r="E172" s="83"/>
      <c r="F172" s="38"/>
      <c r="G172" s="39"/>
      <c r="H172" s="39"/>
      <c r="I172" s="40"/>
      <c r="J172" s="41"/>
      <c r="K172" s="42"/>
      <c r="L172" s="41"/>
      <c r="M172" s="42"/>
      <c r="P172" s="76"/>
    </row>
    <row r="173" spans="2:17" s="45" customFormat="1" ht="12.75">
      <c r="B173" s="38"/>
      <c r="C173" s="115"/>
      <c r="D173" s="38"/>
      <c r="F173" s="38"/>
      <c r="G173" s="39"/>
      <c r="H173" s="39"/>
      <c r="I173" s="40"/>
      <c r="J173" s="41"/>
      <c r="K173" s="42"/>
      <c r="L173" s="41"/>
      <c r="M173" s="42"/>
      <c r="P173" s="76"/>
      <c r="Q173" s="84"/>
    </row>
    <row r="174" spans="2:16" s="45" customFormat="1" ht="12.75">
      <c r="B174" s="38"/>
      <c r="C174" s="115"/>
      <c r="D174" s="38"/>
      <c r="E174" s="83"/>
      <c r="F174" s="38"/>
      <c r="G174" s="39"/>
      <c r="H174" s="39"/>
      <c r="I174" s="40"/>
      <c r="J174" s="41"/>
      <c r="K174" s="42"/>
      <c r="L174" s="41"/>
      <c r="M174" s="42"/>
      <c r="P174" s="76"/>
    </row>
    <row r="175" spans="2:16" s="45" customFormat="1" ht="12.75">
      <c r="B175" s="38"/>
      <c r="C175" s="115"/>
      <c r="D175" s="38"/>
      <c r="G175" s="39"/>
      <c r="H175" s="39"/>
      <c r="I175" s="40"/>
      <c r="J175" s="41"/>
      <c r="K175" s="42"/>
      <c r="L175" s="41"/>
      <c r="M175" s="42"/>
      <c r="P175" s="76"/>
    </row>
    <row r="176" spans="2:3" s="45" customFormat="1" ht="12.75">
      <c r="B176" s="38"/>
      <c r="C176" s="116"/>
    </row>
    <row r="177" spans="2:3" s="45" customFormat="1" ht="12.75">
      <c r="B177" s="38"/>
      <c r="C177" s="116"/>
    </row>
    <row r="178" spans="2:3" s="45" customFormat="1" ht="12.75">
      <c r="B178" s="38"/>
      <c r="C178" s="116"/>
    </row>
    <row r="179" spans="2:3" s="45" customFormat="1" ht="12.75">
      <c r="B179" s="38"/>
      <c r="C179" s="116"/>
    </row>
    <row r="180" spans="2:16" s="45" customFormat="1" ht="16.5" customHeight="1">
      <c r="B180" s="38"/>
      <c r="C180" s="115"/>
      <c r="D180" s="76"/>
      <c r="E180" s="85"/>
      <c r="F180" s="76"/>
      <c r="G180" s="76"/>
      <c r="H180" s="76"/>
      <c r="I180" s="76"/>
      <c r="J180" s="76"/>
      <c r="K180" s="42"/>
      <c r="L180" s="76"/>
      <c r="M180" s="86"/>
      <c r="P180" s="76"/>
    </row>
    <row r="181" spans="2:16" s="45" customFormat="1" ht="12.75">
      <c r="B181" s="38"/>
      <c r="C181" s="116"/>
      <c r="P181" s="76"/>
    </row>
    <row r="182" spans="2:16" s="45" customFormat="1" ht="12.75">
      <c r="B182" s="38"/>
      <c r="C182" s="116"/>
      <c r="K182" s="76"/>
      <c r="P182" s="76"/>
    </row>
    <row r="183" spans="2:16" s="45" customFormat="1" ht="12.75">
      <c r="B183" s="70"/>
      <c r="C183" s="11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</row>
    <row r="184" spans="2:3" s="45" customFormat="1" ht="12.75">
      <c r="B184" s="38"/>
      <c r="C184" s="116"/>
    </row>
  </sheetData>
  <sheetProtection/>
  <printOptions horizontalCentered="1" verticalCentered="1"/>
  <pageMargins left="0.7" right="0.7" top="0.75" bottom="0.75" header="0.3" footer="0.3"/>
  <pageSetup fitToHeight="0" fitToWidth="2" horizontalDpi="600" verticalDpi="600" orientation="landscape" paperSize="9" scale="85" r:id="rId1"/>
  <rowBreaks count="2" manualBreakCount="2">
    <brk id="64" max="12" man="1"/>
    <brk id="118" min="2" max="12" man="1"/>
  </rowBreaks>
  <colBreaks count="1" manualBreakCount="1">
    <brk id="13" max="1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Šedivá Sylva</cp:lastModifiedBy>
  <cp:lastPrinted>2013-04-29T17:38:17Z</cp:lastPrinted>
  <dcterms:created xsi:type="dcterms:W3CDTF">2002-05-27T15:52:00Z</dcterms:created>
  <dcterms:modified xsi:type="dcterms:W3CDTF">2016-02-04T07:31:15Z</dcterms:modified>
  <cp:category/>
  <cp:version/>
  <cp:contentType/>
  <cp:contentStatus/>
</cp:coreProperties>
</file>