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7A" lockStructure="1"/>
  <bookViews>
    <workbookView xWindow="6345" yWindow="1350" windowWidth="19440" windowHeight="11910"/>
  </bookViews>
  <sheets>
    <sheet name="Plán čištění VH zařízení" sheetId="2" r:id="rId1"/>
    <sheet name="Specifikace režimu nádrže " sheetId="3" r:id="rId2"/>
  </sheets>
  <definedNames>
    <definedName name="_xlnm._FilterDatabase" localSheetId="0" hidden="1">'Plán čištění VH zařízení'!$A$4:$Q$103</definedName>
  </definedNames>
  <calcPr calcId="145621"/>
</workbook>
</file>

<file path=xl/calcChain.xml><?xml version="1.0" encoding="utf-8"?>
<calcChain xmlns="http://schemas.openxmlformats.org/spreadsheetml/2006/main">
  <c r="X97" i="2" l="1"/>
  <c r="X46" i="2"/>
  <c r="X47" i="2"/>
  <c r="X34" i="2"/>
  <c r="X35" i="2"/>
  <c r="X36" i="2"/>
  <c r="X37" i="2"/>
  <c r="X38" i="2"/>
  <c r="X27" i="2" l="1"/>
  <c r="X28" i="2"/>
  <c r="X29" i="2"/>
  <c r="X30" i="2"/>
  <c r="X31" i="2"/>
  <c r="X32" i="2"/>
  <c r="X33" i="2"/>
  <c r="R39" i="2"/>
  <c r="S39" i="2"/>
  <c r="T39" i="2"/>
  <c r="U39" i="2"/>
  <c r="V39" i="2"/>
  <c r="W39" i="2"/>
  <c r="X40" i="2"/>
  <c r="X41" i="2"/>
  <c r="X42" i="2"/>
  <c r="X43" i="2"/>
  <c r="X44" i="2"/>
  <c r="X45" i="2"/>
  <c r="X48" i="2"/>
  <c r="X49" i="2"/>
  <c r="X51" i="2"/>
  <c r="X52" i="2"/>
  <c r="X53" i="2"/>
  <c r="X54" i="2"/>
  <c r="X55" i="2"/>
  <c r="X56" i="2"/>
  <c r="W50" i="2"/>
  <c r="V50" i="2"/>
  <c r="U50" i="2"/>
  <c r="T50" i="2"/>
  <c r="S50" i="2"/>
  <c r="R50" i="2"/>
  <c r="X39" i="2" l="1"/>
  <c r="X50" i="2"/>
  <c r="W79" i="2"/>
  <c r="V79" i="2"/>
  <c r="U79" i="2"/>
  <c r="T79" i="2"/>
  <c r="S79" i="2"/>
  <c r="R79" i="2"/>
  <c r="X77" i="2"/>
  <c r="X78" i="2"/>
  <c r="X76" i="2"/>
  <c r="X75" i="2"/>
  <c r="X74" i="2"/>
  <c r="X73" i="2"/>
  <c r="X72" i="2"/>
  <c r="X71" i="2"/>
  <c r="X70" i="2"/>
  <c r="X69" i="2"/>
  <c r="X68" i="2"/>
  <c r="X67" i="2"/>
  <c r="X79" i="2" l="1"/>
  <c r="X22" i="2" l="1"/>
  <c r="X21" i="2"/>
  <c r="X19" i="2"/>
  <c r="X23" i="2"/>
  <c r="X20" i="2"/>
  <c r="W101" i="2" l="1"/>
  <c r="V101" i="2"/>
  <c r="U101" i="2"/>
  <c r="T101" i="2"/>
  <c r="S101" i="2"/>
  <c r="R101" i="2"/>
  <c r="X100" i="2"/>
  <c r="W95" i="2" l="1"/>
  <c r="V95" i="2"/>
  <c r="U95" i="2"/>
  <c r="T95" i="2"/>
  <c r="S95" i="2"/>
  <c r="R95" i="2"/>
  <c r="X95" i="2" l="1"/>
  <c r="X102" i="2" l="1"/>
  <c r="X96" i="2"/>
  <c r="X98" i="2"/>
  <c r="X99" i="2"/>
  <c r="X89" i="2"/>
  <c r="X91" i="2"/>
  <c r="X92" i="2"/>
  <c r="X93" i="2"/>
  <c r="X94" i="2"/>
  <c r="X90" i="2"/>
  <c r="X87" i="2"/>
  <c r="X86" i="2"/>
  <c r="X80" i="2"/>
  <c r="X81" i="2"/>
  <c r="X82" i="2"/>
  <c r="X83" i="2"/>
  <c r="X84" i="2"/>
  <c r="X65" i="2"/>
  <c r="X62" i="2"/>
  <c r="X63" i="2"/>
  <c r="X64" i="2"/>
  <c r="X57" i="2"/>
  <c r="X58" i="2"/>
  <c r="X59" i="2"/>
  <c r="X60" i="2"/>
  <c r="X25" i="2"/>
  <c r="X18" i="2"/>
  <c r="X17" i="2"/>
  <c r="X14" i="2"/>
  <c r="X15" i="2"/>
  <c r="X12" i="2"/>
  <c r="X11" i="2"/>
  <c r="X10" i="2"/>
  <c r="X5" i="2"/>
  <c r="X6" i="2"/>
  <c r="X7" i="2"/>
  <c r="X8" i="2"/>
  <c r="S103" i="2"/>
  <c r="T103" i="2"/>
  <c r="U103" i="2"/>
  <c r="V103" i="2"/>
  <c r="W103" i="2"/>
  <c r="R103" i="2"/>
  <c r="S88" i="2"/>
  <c r="T88" i="2"/>
  <c r="U88" i="2"/>
  <c r="V88" i="2"/>
  <c r="W88" i="2"/>
  <c r="R88" i="2"/>
  <c r="S85" i="2"/>
  <c r="T85" i="2"/>
  <c r="U85" i="2"/>
  <c r="V85" i="2"/>
  <c r="W85" i="2"/>
  <c r="R85" i="2"/>
  <c r="S66" i="2"/>
  <c r="T66" i="2"/>
  <c r="U66" i="2"/>
  <c r="V66" i="2"/>
  <c r="W66" i="2"/>
  <c r="R66" i="2"/>
  <c r="S61" i="2"/>
  <c r="T61" i="2"/>
  <c r="U61" i="2"/>
  <c r="V61" i="2"/>
  <c r="W61" i="2"/>
  <c r="R61" i="2"/>
  <c r="S26" i="2"/>
  <c r="T26" i="2"/>
  <c r="U26" i="2"/>
  <c r="V26" i="2"/>
  <c r="W26" i="2"/>
  <c r="R26" i="2"/>
  <c r="R13" i="2"/>
  <c r="R16" i="2"/>
  <c r="S24" i="2"/>
  <c r="T24" i="2"/>
  <c r="U24" i="2"/>
  <c r="V24" i="2"/>
  <c r="W24" i="2"/>
  <c r="R24" i="2"/>
  <c r="W16" i="2"/>
  <c r="V16" i="2"/>
  <c r="U16" i="2"/>
  <c r="T16" i="2"/>
  <c r="S16" i="2"/>
  <c r="W13" i="2"/>
  <c r="S13" i="2"/>
  <c r="T13" i="2"/>
  <c r="U13" i="2"/>
  <c r="V13" i="2"/>
  <c r="S9" i="2"/>
  <c r="T9" i="2"/>
  <c r="T105" i="2" s="1"/>
  <c r="U9" i="2"/>
  <c r="U105" i="2" s="1"/>
  <c r="V9" i="2"/>
  <c r="V105" i="2" s="1"/>
  <c r="W9" i="2"/>
  <c r="R9" i="2"/>
  <c r="S105" i="2" l="1"/>
  <c r="R105" i="2"/>
  <c r="W105" i="2"/>
  <c r="X85" i="2"/>
  <c r="X13" i="2"/>
  <c r="X61" i="2"/>
  <c r="X88" i="2"/>
  <c r="X16" i="2"/>
  <c r="X66" i="2"/>
  <c r="X26" i="2"/>
  <c r="X24" i="2"/>
  <c r="X9" i="2"/>
  <c r="X103" i="2" l="1"/>
  <c r="X101" i="2"/>
  <c r="X105" i="2" l="1"/>
</calcChain>
</file>

<file path=xl/comments1.xml><?xml version="1.0" encoding="utf-8"?>
<comments xmlns="http://schemas.openxmlformats.org/spreadsheetml/2006/main">
  <authors>
    <author>Peřka Josef</author>
  </authors>
  <commentList>
    <comment ref="Q25" authorId="0">
      <text>
        <r>
          <rPr>
            <sz val="9"/>
            <color indexed="81"/>
            <rFont val="Tahoma"/>
            <family val="2"/>
            <charset val="238"/>
          </rPr>
          <t>Jímka slouží jako zachycovač pev. kalů z mycí plochy, projektovaná v době provozu skladu s vlastní autodopravou. Nyní minimálně zatěžovaná kontaminovanou vodou a kaly. Odtok přepadem do ČOV.</t>
        </r>
      </text>
    </comment>
  </commentList>
</comments>
</file>

<file path=xl/sharedStrings.xml><?xml version="1.0" encoding="utf-8"?>
<sst xmlns="http://schemas.openxmlformats.org/spreadsheetml/2006/main" count="973" uniqueCount="218">
  <si>
    <t>Třemošná</t>
  </si>
  <si>
    <t>Střelice</t>
  </si>
  <si>
    <t>Loukov</t>
  </si>
  <si>
    <t>Cerekvice</t>
  </si>
  <si>
    <t>Smyslov</t>
  </si>
  <si>
    <t>Bělčice</t>
  </si>
  <si>
    <t>Hájek</t>
  </si>
  <si>
    <t>Včelná</t>
  </si>
  <si>
    <t>Klobouky</t>
  </si>
  <si>
    <t>V. Bíteš</t>
  </si>
  <si>
    <t>N. Město</t>
  </si>
  <si>
    <t>Mstětice</t>
  </si>
  <si>
    <t>Sedlnice</t>
  </si>
  <si>
    <t>sklad</t>
  </si>
  <si>
    <t>rok výstavby</t>
  </si>
  <si>
    <t>Šlapanov</t>
  </si>
  <si>
    <t>režim nádrže</t>
  </si>
  <si>
    <t>mimo provoz</t>
  </si>
  <si>
    <t>LOKALIZACE</t>
  </si>
  <si>
    <t>kal.pole č.3</t>
  </si>
  <si>
    <t>kal.pole č.4</t>
  </si>
  <si>
    <t>kal.pole č.7</t>
  </si>
  <si>
    <t>kal.pole č.8</t>
  </si>
  <si>
    <t>obdélníková,betonová s ocelovou vložkou</t>
  </si>
  <si>
    <t xml:space="preserve">ocelová,válcová,ležatá </t>
  </si>
  <si>
    <t>retenční</t>
  </si>
  <si>
    <t>betonová se šikmými stěnami</t>
  </si>
  <si>
    <t>ORL</t>
  </si>
  <si>
    <t>plast</t>
  </si>
  <si>
    <t>beton</t>
  </si>
  <si>
    <t>ocel</t>
  </si>
  <si>
    <t>přečerpávací RL</t>
  </si>
  <si>
    <t>BČOV</t>
  </si>
  <si>
    <t>požární nádrž</t>
  </si>
  <si>
    <t>lapol na dešťovou kanalizaci</t>
  </si>
  <si>
    <t xml:space="preserve">326 ČOV </t>
  </si>
  <si>
    <t>050/3</t>
  </si>
  <si>
    <t>plechová, jednoplášťová</t>
  </si>
  <si>
    <t>051/3 CHČOV / kalové pole</t>
  </si>
  <si>
    <t>051/4 CHČOV / kalové pole</t>
  </si>
  <si>
    <t>051/5 CHČOV / kalové pole</t>
  </si>
  <si>
    <t>051/6 CHČOV / kalové pole</t>
  </si>
  <si>
    <t>BČOV / kalové pole</t>
  </si>
  <si>
    <t>BČOV / kalová nádrž</t>
  </si>
  <si>
    <t>lapol</t>
  </si>
  <si>
    <t>lapol Blinka</t>
  </si>
  <si>
    <t>plechová</t>
  </si>
  <si>
    <t>ORL  - zaolejovaná kanalizace</t>
  </si>
  <si>
    <t>ocelová, stojatý válec</t>
  </si>
  <si>
    <t>ORL - zaolejovaná kanalizace</t>
  </si>
  <si>
    <t>ocelová, ležatý válec</t>
  </si>
  <si>
    <t>237.1</t>
  </si>
  <si>
    <t>230BB</t>
  </si>
  <si>
    <t>ocelová, dvouplášťová</t>
  </si>
  <si>
    <t>325 / 2</t>
  </si>
  <si>
    <t>retenční nádrž</t>
  </si>
  <si>
    <t>325 / 6</t>
  </si>
  <si>
    <t>betonová podzemní</t>
  </si>
  <si>
    <t>plastová podzemní</t>
  </si>
  <si>
    <t>betonová nadzemní otevřená</t>
  </si>
  <si>
    <t>2 x 8</t>
  </si>
  <si>
    <t>odstavná plocha parkoviště</t>
  </si>
  <si>
    <t>polypropylen</t>
  </si>
  <si>
    <t>přečerpávací jímka</t>
  </si>
  <si>
    <t>zásobní nádrž OV</t>
  </si>
  <si>
    <t xml:space="preserve">objekt u silnice </t>
  </si>
  <si>
    <t xml:space="preserve">ocelová,obdélníková s betonovým dnem </t>
  </si>
  <si>
    <t>rozdělovací jímka</t>
  </si>
  <si>
    <t>betonová čtvercová</t>
  </si>
  <si>
    <t>ORL MRVA</t>
  </si>
  <si>
    <t>ocelová,válcová,podzemní</t>
  </si>
  <si>
    <t>betonová</t>
  </si>
  <si>
    <t>vodojem</t>
  </si>
  <si>
    <t>4 x 12</t>
  </si>
  <si>
    <t>ocelové,kalové pole</t>
  </si>
  <si>
    <t>ocelová,válcová,ležatá,podzemní,</t>
  </si>
  <si>
    <t>lapač tuku u provozní budovy</t>
  </si>
  <si>
    <t>320 / š 15</t>
  </si>
  <si>
    <t>ORL GSO 5 / 50</t>
  </si>
  <si>
    <t>ORL GSO 5 / 20 2 ks</t>
  </si>
  <si>
    <t>ocelová válcová ležatá</t>
  </si>
  <si>
    <t>Hněvice</t>
  </si>
  <si>
    <t>ORL - protihavarijní opatření na dešť. kanalizaci</t>
  </si>
  <si>
    <t>kalové pole I - IV</t>
  </si>
  <si>
    <t>umístění</t>
  </si>
  <si>
    <t>typ nádrže</t>
  </si>
  <si>
    <t>separace fáze A/N</t>
  </si>
  <si>
    <t>četnost čištění</t>
  </si>
  <si>
    <t>plán čištění</t>
  </si>
  <si>
    <t>ČIŠTĚNÍ</t>
  </si>
  <si>
    <t xml:space="preserve">poslední čištění </t>
  </si>
  <si>
    <t>NE</t>
  </si>
  <si>
    <t>ANO</t>
  </si>
  <si>
    <t>1x rok</t>
  </si>
  <si>
    <t>1x 5 let</t>
  </si>
  <si>
    <t>1x 10 let</t>
  </si>
  <si>
    <t>POZNÁMKY</t>
  </si>
  <si>
    <t>poznámky a komentáře</t>
  </si>
  <si>
    <t>externě</t>
  </si>
  <si>
    <t>1x 3 roky</t>
  </si>
  <si>
    <t xml:space="preserve"> způsob realizace </t>
  </si>
  <si>
    <t>jímka hrubých nečistot</t>
  </si>
  <si>
    <t>plastová podzemní jímka</t>
  </si>
  <si>
    <t>dle potřeby</t>
  </si>
  <si>
    <t>H508 12</t>
  </si>
  <si>
    <t>podzemní ocelová dvouplášťová</t>
  </si>
  <si>
    <t>326.1</t>
  </si>
  <si>
    <t>1x 2 roky</t>
  </si>
  <si>
    <t>1 x 5 let</t>
  </si>
  <si>
    <t>1 x 10 let</t>
  </si>
  <si>
    <t>koalescenční filtr</t>
  </si>
  <si>
    <t>separace kaly + voda, bez fáze</t>
  </si>
  <si>
    <t>akumulační nádrž</t>
  </si>
  <si>
    <t>325 / 7</t>
  </si>
  <si>
    <t>dosazovací nádrž</t>
  </si>
  <si>
    <t>--</t>
  </si>
  <si>
    <t>specifikace</t>
  </si>
  <si>
    <t>sklad mimo provoz, pravidelná údržba ORL</t>
  </si>
  <si>
    <t xml:space="preserve">1x rok </t>
  </si>
  <si>
    <t>PŘÍLOHA SEZNAMU „NÁDRŽE ORL A ČOV“</t>
  </si>
  <si>
    <t>Nádrže OLR a ČOV, legislativní rámec</t>
  </si>
  <si>
    <t>Režim nádrže</t>
  </si>
  <si>
    <t>KATEGORIE</t>
  </si>
  <si>
    <t>2B</t>
  </si>
  <si>
    <t>2A</t>
  </si>
  <si>
    <t>3A</t>
  </si>
  <si>
    <t>3B</t>
  </si>
  <si>
    <r>
      <t xml:space="preserve">Nádrž klasifikovaná podle ČSN 750905 Zkoušení vodotěsnosti vodárenských a kanalizačních nádrží a zařazená pro účely </t>
    </r>
    <r>
      <rPr>
        <i/>
        <u/>
        <sz val="11"/>
        <rFont val="Calibri"/>
        <family val="2"/>
        <charset val="238"/>
      </rPr>
      <t>zkoušení vodotěsnosti do skupiny nádrží 4.5 a. kapalin (např. oleje a benzinu)</t>
    </r>
    <r>
      <rPr>
        <i/>
        <sz val="11"/>
        <rFont val="Calibri"/>
        <family val="2"/>
        <charset val="238"/>
      </rPr>
      <t>, část 2: volba jmenovité velikosti, instalace, provoz a údržba.</t>
    </r>
  </si>
  <si>
    <r>
      <t xml:space="preserve">Odlučovače lehkých kapalin používané k </t>
    </r>
    <r>
      <rPr>
        <i/>
        <u/>
        <sz val="11"/>
        <rFont val="Calibri"/>
        <family val="2"/>
        <charset val="238"/>
      </rPr>
      <t xml:space="preserve">odlučování lehkých kapalin z odpadních vod </t>
    </r>
    <r>
      <rPr>
        <i/>
        <sz val="11"/>
        <rFont val="Calibri"/>
        <family val="2"/>
        <charset val="238"/>
      </rPr>
      <t>klasifikovaných podle čl. 4.1 ČSN 75 6551 Odvádění a čištění odpadních vod s obsahem ropných látek. Provozní režim těchto zařízení je podle ČSN EN 858-2 Odlučovače lehkých kapalin (např. oleje a benzinu), část 2: volba jmenovité velikosti, instalace, provoz a údržba.</t>
    </r>
  </si>
  <si>
    <r>
      <t xml:space="preserve">Objekt havarijního zabezpečení sloužící k </t>
    </r>
    <r>
      <rPr>
        <i/>
        <u/>
        <sz val="11"/>
        <rFont val="Calibri"/>
        <family val="2"/>
        <charset val="238"/>
      </rPr>
      <t>zachycení havarijního úniku lehkých kapalin</t>
    </r>
    <r>
      <rPr>
        <i/>
        <sz val="11"/>
        <rFont val="Calibri"/>
        <family val="2"/>
        <charset val="238"/>
      </rPr>
      <t xml:space="preserve"> u vod klasifikovaných podle čl. 4.6 ČSN 75 6551 Odvádění a čištění odpadních vod s obsahem ropných látek. Provozní režim těchto zařízení je podle ČSN 75 6551 Odvádění a čištění odpadních vod s obsahem ropných látek.</t>
    </r>
  </si>
  <si>
    <r>
      <t xml:space="preserve">Zařízení pro </t>
    </r>
    <r>
      <rPr>
        <b/>
        <sz val="11"/>
        <rFont val="Calibri"/>
        <family val="2"/>
        <charset val="238"/>
      </rPr>
      <t xml:space="preserve">nakládání se závadnými látkami </t>
    </r>
    <r>
      <rPr>
        <sz val="11"/>
        <rFont val="Calibri"/>
        <family val="2"/>
        <charset val="238"/>
      </rPr>
      <t xml:space="preserve">podle § 39 zákona 254/2001 Sb. (zákon o vodách) - </t>
    </r>
    <r>
      <rPr>
        <b/>
        <sz val="11"/>
        <rFont val="Calibri"/>
        <family val="2"/>
        <charset val="238"/>
      </rPr>
      <t>nádrže na závadné látky</t>
    </r>
  </si>
  <si>
    <r>
      <t xml:space="preserve">Zařízení pro </t>
    </r>
    <r>
      <rPr>
        <b/>
        <sz val="11"/>
        <rFont val="Calibri"/>
        <family val="2"/>
        <charset val="238"/>
      </rPr>
      <t>nakládání s</t>
    </r>
    <r>
      <rPr>
        <sz val="11"/>
        <rFont val="Calibri"/>
        <family val="2"/>
        <charset val="238"/>
      </rPr>
      <t> </t>
    </r>
    <r>
      <rPr>
        <b/>
        <sz val="11"/>
        <rFont val="Calibri"/>
        <family val="2"/>
        <charset val="238"/>
      </rPr>
      <t>odpadními vodami</t>
    </r>
    <r>
      <rPr>
        <sz val="11"/>
        <rFont val="Calibri"/>
        <family val="2"/>
        <charset val="238"/>
      </rPr>
      <t xml:space="preserve"> podle § 38 zákona 254/2001 Sb. (zákon o vodách) - </t>
    </r>
    <r>
      <rPr>
        <b/>
        <sz val="11"/>
        <rFont val="Calibri"/>
        <family val="2"/>
        <charset val="238"/>
      </rPr>
      <t>odlučovače</t>
    </r>
  </si>
  <si>
    <r>
      <t xml:space="preserve">Zařízení pro </t>
    </r>
    <r>
      <rPr>
        <b/>
        <sz val="11"/>
        <rFont val="Calibri"/>
        <family val="2"/>
        <charset val="238"/>
      </rPr>
      <t>nakládání s odpadními vodami</t>
    </r>
    <r>
      <rPr>
        <sz val="11"/>
        <rFont val="Calibri"/>
        <family val="2"/>
        <charset val="238"/>
      </rPr>
      <t xml:space="preserve"> podle § 38 zákona 254/2001 Sb. (zákon o vodách) - </t>
    </r>
    <r>
      <rPr>
        <b/>
        <sz val="11"/>
        <rFont val="Calibri"/>
        <family val="2"/>
        <charset val="238"/>
      </rPr>
      <t>nádrže na odpadní vody (retenční, akumulační, odlehčovací, vyrovnávací apod.)</t>
    </r>
  </si>
  <si>
    <r>
      <t xml:space="preserve">Nádrž klasifikovaná podle ČSN 750905 Zkoušení vodotěsnosti vodárenských a kanalizačních nádrží a zařazená pro účely </t>
    </r>
    <r>
      <rPr>
        <i/>
        <u/>
        <sz val="11"/>
        <rFont val="Calibri"/>
        <family val="2"/>
        <charset val="238"/>
      </rPr>
      <t>zkoušení vodotěsnosti do skupiny nádrží 4.5 c. odpadních vod s obsahem ropných látek</t>
    </r>
    <r>
      <rPr>
        <i/>
        <sz val="11"/>
        <rFont val="Calibri"/>
        <family val="2"/>
        <charset val="238"/>
      </rPr>
      <t>.</t>
    </r>
  </si>
  <si>
    <r>
      <rPr>
        <b/>
        <u/>
        <sz val="11"/>
        <rFont val="Calibri"/>
        <family val="2"/>
        <charset val="238"/>
      </rPr>
      <t>Kalová pole</t>
    </r>
    <r>
      <rPr>
        <sz val="11"/>
        <rFont val="Calibri"/>
        <family val="2"/>
        <charset val="238"/>
      </rPr>
      <t xml:space="preserve"> pro úpravu kalů z chemického čištění, součást technologie CHČOV</t>
    </r>
  </si>
  <si>
    <t>Neprovozovnané zařízení pro nakládání s odpadními vodami nebo závadnými látkami.</t>
  </si>
  <si>
    <t>MIMO PROVOZ</t>
  </si>
  <si>
    <r>
      <t xml:space="preserve">Zařízení pro </t>
    </r>
    <r>
      <rPr>
        <b/>
        <sz val="11"/>
        <rFont val="Calibri"/>
        <family val="2"/>
        <charset val="238"/>
      </rPr>
      <t>obecné nakládání s vodami</t>
    </r>
    <r>
      <rPr>
        <sz val="11"/>
        <rFont val="Calibri"/>
        <family val="2"/>
        <charset val="238"/>
      </rPr>
      <t xml:space="preserve"> dle § 6 zákona 254/2001 Sb. (zákon o vodách) - </t>
    </r>
    <r>
      <rPr>
        <b/>
        <sz val="11"/>
        <rFont val="Calibri"/>
        <family val="2"/>
        <charset val="238"/>
      </rPr>
      <t>nádrže pro jakostně nezávadné vody</t>
    </r>
    <r>
      <rPr>
        <sz val="11"/>
        <rFont val="Calibri"/>
        <family val="2"/>
        <charset val="238"/>
      </rPr>
      <t xml:space="preserve"> (např. dešťové vody)</t>
    </r>
  </si>
  <si>
    <t>2A (ORL)</t>
  </si>
  <si>
    <t>2B (ORL havar.)</t>
  </si>
  <si>
    <t>3A (OV BA, olej)</t>
  </si>
  <si>
    <t>3B (OV RL)</t>
  </si>
  <si>
    <t>1   (ZL)</t>
  </si>
  <si>
    <t>4   (DV)</t>
  </si>
  <si>
    <t>3   (OV)</t>
  </si>
  <si>
    <t>fibroilová náplnň</t>
  </si>
  <si>
    <t xml:space="preserve">externě </t>
  </si>
  <si>
    <t>Nádrž na odloučeny olej</t>
  </si>
  <si>
    <t>dešťová + mycí plocha</t>
  </si>
  <si>
    <t>betonová, obdélníková</t>
  </si>
  <si>
    <t>SPECIFIKACE ZAKÁZKY</t>
  </si>
  <si>
    <t>Mechanické čištění a tlakové čištění</t>
  </si>
  <si>
    <t>Odsátí a likvidace znečištěné vody</t>
  </si>
  <si>
    <t>Náklady na dopravu</t>
  </si>
  <si>
    <r>
      <t xml:space="preserve">POLOŽKOVÁ KALKULACE </t>
    </r>
    <r>
      <rPr>
        <sz val="24"/>
        <color theme="1"/>
        <rFont val="Calibri"/>
        <family val="2"/>
        <charset val="238"/>
        <scheme val="minor"/>
      </rPr>
      <t>(Kč bez DPH)</t>
    </r>
  </si>
  <si>
    <r>
      <t>CENA CELKEM</t>
    </r>
    <r>
      <rPr>
        <sz val="18"/>
        <color indexed="8"/>
        <rFont val="Arial"/>
        <family val="2"/>
        <charset val="238"/>
      </rPr>
      <t xml:space="preserve">        (Kč bez DPH)</t>
    </r>
  </si>
  <si>
    <t xml:space="preserve">SKLAD TŘEMOŠNÁ - CENA CELKEM ZA PROVOZOVNU </t>
  </si>
  <si>
    <t xml:space="preserve">SKLAD HÁJEK - CENA CELKEM ZA PROVOZOVNU </t>
  </si>
  <si>
    <t xml:space="preserve">SKLAD BĚLČICE - CENA CELKEM ZA PROVOZOVNU </t>
  </si>
  <si>
    <t xml:space="preserve">SKLAD SMYSLOV - CENA CELKEM ZA PROVOZOVNU </t>
  </si>
  <si>
    <t xml:space="preserve">SKLAD VČELNÁ - CENA CELKEM ZA PROVOZOVNU </t>
  </si>
  <si>
    <t xml:space="preserve">SKLAD HNĚVICE - CENA CELKEM ZA PROVOZOVNU </t>
  </si>
  <si>
    <t xml:space="preserve">SKLAD MSTĚTICE - CENA CELKEM ZA PROVOZOVNU </t>
  </si>
  <si>
    <t xml:space="preserve">SKLAD CEREKVICE - CENA CELKEM ZA PROVOZOVNU </t>
  </si>
  <si>
    <t xml:space="preserve">SKLAD NOVÉ MĚSTO - CENA CELKEM ZA PROVOZOVNU </t>
  </si>
  <si>
    <t xml:space="preserve">SKLAD ŠLAPANOV - CENA CELKEM ZA PROVOZOVNU </t>
  </si>
  <si>
    <t xml:space="preserve">SKLAD LOUKOV - CENA CELKEM ZA PROVOZOVNU </t>
  </si>
  <si>
    <t xml:space="preserve">SKLAD SEDLNICE - CENA CELKEM ZA PROVOZOVNU </t>
  </si>
  <si>
    <t xml:space="preserve">SKLAD STŘELICE - CENA CELKEM ZA PROVOZOVNU </t>
  </si>
  <si>
    <t xml:space="preserve">SKLAD KLOBOUKY - CENA CELKEM ZA PROVOZOVNU </t>
  </si>
  <si>
    <t xml:space="preserve">SKLAD VELKÁ BÍTEŠ - CENA CELKEM ZA PROVOZOVNU </t>
  </si>
  <si>
    <t>Ostatní náklady (zavodnění ORL, administrativa apod.)</t>
  </si>
  <si>
    <t>Odsátí, nakládka a likvidace čištěním vzniklých kalů</t>
  </si>
  <si>
    <t>Regenerace nebo výměna náplně včetně likvidace původní (filtry ORL, aktivní kal BČOV)</t>
  </si>
  <si>
    <t>326 kalové pole č. 2</t>
  </si>
  <si>
    <t>326 kalové pole č. 4</t>
  </si>
  <si>
    <t>326 kalové pole č. 5</t>
  </si>
  <si>
    <t>326 kalové pole č. 6</t>
  </si>
  <si>
    <t>pouze 1x, dále režim mimo provoz</t>
  </si>
  <si>
    <t>nevyužívaná, na výzvu objednatele</t>
  </si>
  <si>
    <t>řídké kaly</t>
  </si>
  <si>
    <t>podzemní ocelová</t>
  </si>
  <si>
    <t>čištění a regenerace aktivního kalu</t>
  </si>
  <si>
    <t xml:space="preserve">provést kontrolu sediment. lamel </t>
  </si>
  <si>
    <t>VYPLŇUJTE  POUZE  SLOUPEC   "POLOŽKOVÁ KALKULACE"</t>
  </si>
  <si>
    <t>sifonová šachta</t>
  </si>
  <si>
    <t>krýté betonovými panely, spec. technika</t>
  </si>
  <si>
    <t>betonová, obdelníková</t>
  </si>
  <si>
    <t>ORL mycí rampa</t>
  </si>
  <si>
    <t>harmonogram</t>
  </si>
  <si>
    <t>na výzvu</t>
  </si>
  <si>
    <t>zajistit nakladač</t>
  </si>
  <si>
    <t>termín plnění</t>
  </si>
  <si>
    <t>filtry ORL, aktivní kal BČOV</t>
  </si>
  <si>
    <t>drénážní vrstva - kačírek cca 50 cm (50 t)</t>
  </si>
  <si>
    <t>zajistit nakladač (přeložení do kal. nádrže)</t>
  </si>
  <si>
    <t>jímka na odloučené ropné látky</t>
  </si>
  <si>
    <t>příprava na defektoskopii</t>
  </si>
  <si>
    <t xml:space="preserve">odsazovací jímka, kalové pole </t>
  </si>
  <si>
    <t xml:space="preserve">betonová bezodtoková jímka
</t>
  </si>
  <si>
    <t>4x4</t>
  </si>
  <si>
    <t>4x3</t>
  </si>
  <si>
    <t>320 kalové pole č.1</t>
  </si>
  <si>
    <t>320 kalové pole č.2</t>
  </si>
  <si>
    <t>320 kalové pole č.3</t>
  </si>
  <si>
    <t>Jímka na odloučené ropné látky</t>
  </si>
  <si>
    <t>ocelová</t>
  </si>
  <si>
    <t>usazovací jímka (za myčkou)</t>
  </si>
  <si>
    <t>betonová jímka</t>
  </si>
  <si>
    <t>bezodtoková havarijní jímka (laboratoř)</t>
  </si>
  <si>
    <t>betonová jímka, vyvložkovaná</t>
  </si>
  <si>
    <t>326 kalové pole č. 1</t>
  </si>
  <si>
    <t>326 kalové pole č. 3</t>
  </si>
  <si>
    <t>CHČOV / kalové nádrž</t>
  </si>
  <si>
    <r>
      <t>provozní kapacita               (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 )</t>
    </r>
  </si>
  <si>
    <r>
      <t xml:space="preserve"> podíl kapalné fáze                      (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 xml:space="preserve"> )</t>
    </r>
  </si>
  <si>
    <t xml:space="preserve"> podíl                          tuhé fáze                    ( t )</t>
  </si>
  <si>
    <t>ČIŠTĚNÍ VODOHOSPODÁŘSKÝCH DĚL A ZAŘÍZENÍ ČEPRO, a.s. - NABÍDKOVÁ CENA CELKEM ZA OBDOBÍ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</si>
</sst>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2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2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</font>
    <font>
      <i/>
      <sz val="11"/>
      <name val="Calibri"/>
      <family val="2"/>
      <charset val="238"/>
    </font>
    <font>
      <i/>
      <u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1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6" borderId="23" xfId="0" applyFont="1" applyFill="1" applyBorder="1" applyAlignment="1">
      <alignment horizontal="left" vertical="top" wrapText="1"/>
    </xf>
    <xf numFmtId="1" fontId="2" fillId="6" borderId="23" xfId="0" applyNumberFormat="1" applyFont="1" applyFill="1" applyBorder="1" applyAlignment="1">
      <alignment horizontal="left" vertical="top" wrapText="1"/>
    </xf>
    <xf numFmtId="3" fontId="2" fillId="6" borderId="19" xfId="0" applyNumberFormat="1" applyFont="1" applyFill="1" applyBorder="1" applyAlignment="1">
      <alignment horizontal="left" vertical="top" wrapText="1"/>
    </xf>
    <xf numFmtId="0" fontId="2" fillId="6" borderId="15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horizontal="left" vertical="top"/>
    </xf>
    <xf numFmtId="0" fontId="2" fillId="6" borderId="23" xfId="0" applyFont="1" applyFill="1" applyBorder="1" applyAlignment="1">
      <alignment horizontal="left" vertical="top"/>
    </xf>
    <xf numFmtId="0" fontId="2" fillId="6" borderId="4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 wrapText="1"/>
    </xf>
    <xf numFmtId="1" fontId="2" fillId="6" borderId="1" xfId="0" applyNumberFormat="1" applyFont="1" applyFill="1" applyBorder="1" applyAlignment="1">
      <alignment horizontal="left" vertical="top" wrapText="1"/>
    </xf>
    <xf numFmtId="3" fontId="2" fillId="6" borderId="12" xfId="0" applyNumberFormat="1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7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1" fontId="2" fillId="6" borderId="2" xfId="0" applyNumberFormat="1" applyFont="1" applyFill="1" applyBorder="1" applyAlignment="1">
      <alignment horizontal="left" vertical="top" wrapText="1"/>
    </xf>
    <xf numFmtId="3" fontId="2" fillId="6" borderId="7" xfId="0" applyNumberFormat="1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50" xfId="0" applyFont="1" applyFill="1" applyBorder="1" applyAlignment="1">
      <alignment horizontal="left" vertical="top" wrapText="1"/>
    </xf>
    <xf numFmtId="1" fontId="2" fillId="6" borderId="11" xfId="0" applyNumberFormat="1" applyFont="1" applyFill="1" applyBorder="1" applyAlignment="1">
      <alignment horizontal="left" vertical="top" wrapText="1"/>
    </xf>
    <xf numFmtId="3" fontId="2" fillId="6" borderId="14" xfId="0" applyNumberFormat="1" applyFont="1" applyFill="1" applyBorder="1" applyAlignment="1">
      <alignment horizontal="left" vertical="top" wrapText="1"/>
    </xf>
    <xf numFmtId="0" fontId="2" fillId="6" borderId="22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39" xfId="0" applyFont="1" applyFill="1" applyBorder="1" applyAlignment="1">
      <alignment horizontal="left" vertical="top"/>
    </xf>
    <xf numFmtId="0" fontId="2" fillId="6" borderId="2" xfId="0" quotePrefix="1" applyFont="1" applyFill="1" applyBorder="1" applyAlignment="1">
      <alignment horizontal="left" vertical="top"/>
    </xf>
    <xf numFmtId="0" fontId="2" fillId="6" borderId="20" xfId="0" applyFont="1" applyFill="1" applyBorder="1" applyAlignment="1">
      <alignment horizontal="left" vertical="top"/>
    </xf>
    <xf numFmtId="0" fontId="2" fillId="6" borderId="1" xfId="0" quotePrefix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3" fillId="6" borderId="1" xfId="0" quotePrefix="1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 wrapText="1"/>
    </xf>
    <xf numFmtId="49" fontId="2" fillId="6" borderId="6" xfId="0" applyNumberFormat="1" applyFont="1" applyFill="1" applyBorder="1" applyAlignment="1">
      <alignment horizontal="left" vertical="top" wrapText="1"/>
    </xf>
    <xf numFmtId="1" fontId="2" fillId="6" borderId="6" xfId="0" applyNumberFormat="1" applyFont="1" applyFill="1" applyBorder="1" applyAlignment="1">
      <alignment horizontal="left" vertical="top" wrapText="1"/>
    </xf>
    <xf numFmtId="3" fontId="2" fillId="6" borderId="13" xfId="0" applyNumberFormat="1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2" fillId="6" borderId="38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6" borderId="23" xfId="0" quotePrefix="1" applyFont="1" applyFill="1" applyBorder="1" applyAlignment="1">
      <alignment horizontal="left" vertical="top"/>
    </xf>
    <xf numFmtId="0" fontId="2" fillId="6" borderId="11" xfId="0" quotePrefix="1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 wrapText="1"/>
    </xf>
    <xf numFmtId="1" fontId="2" fillId="6" borderId="31" xfId="0" applyNumberFormat="1" applyFont="1" applyFill="1" applyBorder="1" applyAlignment="1">
      <alignment horizontal="left" vertical="top" wrapText="1"/>
    </xf>
    <xf numFmtId="3" fontId="2" fillId="6" borderId="51" xfId="0" applyNumberFormat="1" applyFont="1" applyFill="1" applyBorder="1" applyAlignment="1">
      <alignment horizontal="left" vertical="top" wrapText="1"/>
    </xf>
    <xf numFmtId="0" fontId="2" fillId="6" borderId="21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/>
    </xf>
    <xf numFmtId="0" fontId="2" fillId="6" borderId="30" xfId="0" applyFont="1" applyFill="1" applyBorder="1" applyAlignment="1">
      <alignment horizontal="left" vertical="top"/>
    </xf>
    <xf numFmtId="0" fontId="2" fillId="6" borderId="4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4" fontId="27" fillId="4" borderId="25" xfId="0" quotePrefix="1" applyNumberFormat="1" applyFont="1" applyFill="1" applyBorder="1" applyAlignment="1" applyProtection="1">
      <alignment horizontal="center" vertical="center"/>
    </xf>
    <xf numFmtId="164" fontId="27" fillId="4" borderId="31" xfId="0" quotePrefix="1" applyNumberFormat="1" applyFont="1" applyFill="1" applyBorder="1" applyAlignment="1" applyProtection="1">
      <alignment horizontal="center" vertical="center"/>
    </xf>
    <xf numFmtId="164" fontId="27" fillId="4" borderId="21" xfId="0" quotePrefix="1" applyNumberFormat="1" applyFont="1" applyFill="1" applyBorder="1" applyAlignment="1" applyProtection="1">
      <alignment horizontal="center" vertical="center"/>
    </xf>
    <xf numFmtId="2" fontId="3" fillId="2" borderId="25" xfId="0" quotePrefix="1" applyNumberFormat="1" applyFont="1" applyFill="1" applyBorder="1" applyAlignment="1">
      <alignment horizontal="center" vertical="center" wrapText="1"/>
    </xf>
    <xf numFmtId="2" fontId="3" fillId="2" borderId="31" xfId="0" quotePrefix="1" applyNumberFormat="1" applyFont="1" applyFill="1" applyBorder="1" applyAlignment="1">
      <alignment horizontal="center" vertical="center" wrapText="1"/>
    </xf>
    <xf numFmtId="2" fontId="3" fillId="2" borderId="21" xfId="0" quotePrefix="1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2" fontId="16" fillId="3" borderId="0" xfId="0" quotePrefix="1" applyNumberFormat="1" applyFont="1" applyFill="1" applyBorder="1" applyAlignment="1">
      <alignment horizontal="center" vertical="center" wrapText="1"/>
    </xf>
    <xf numFmtId="4" fontId="17" fillId="3" borderId="0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vertical="top" wrapText="1"/>
    </xf>
    <xf numFmtId="0" fontId="2" fillId="6" borderId="11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/>
    </xf>
    <xf numFmtId="49" fontId="2" fillId="6" borderId="11" xfId="0" applyNumberFormat="1" applyFont="1" applyFill="1" applyBorder="1" applyAlignment="1">
      <alignment horizontal="left" vertical="top" wrapText="1"/>
    </xf>
    <xf numFmtId="4" fontId="18" fillId="3" borderId="24" xfId="0" quotePrefix="1" applyNumberFormat="1" applyFont="1" applyFill="1" applyBorder="1" applyAlignment="1">
      <alignment horizontal="center" vertical="center" wrapText="1"/>
    </xf>
    <xf numFmtId="4" fontId="18" fillId="3" borderId="23" xfId="0" quotePrefix="1" applyNumberFormat="1" applyFont="1" applyFill="1" applyBorder="1" applyAlignment="1">
      <alignment horizontal="center" vertical="center" wrapText="1"/>
    </xf>
    <xf numFmtId="4" fontId="18" fillId="3" borderId="15" xfId="0" quotePrefix="1" applyNumberFormat="1" applyFont="1" applyFill="1" applyBorder="1" applyAlignment="1">
      <alignment horizontal="center" vertical="center" wrapText="1"/>
    </xf>
    <xf numFmtId="4" fontId="18" fillId="3" borderId="4" xfId="0" quotePrefix="1" applyNumberFormat="1" applyFont="1" applyFill="1" applyBorder="1" applyAlignment="1">
      <alignment horizontal="center" vertical="center" wrapText="1"/>
    </xf>
    <xf numFmtId="4" fontId="18" fillId="3" borderId="2" xfId="0" quotePrefix="1" applyNumberFormat="1" applyFont="1" applyFill="1" applyBorder="1" applyAlignment="1">
      <alignment horizontal="center" vertical="center" wrapText="1"/>
    </xf>
    <xf numFmtId="4" fontId="18" fillId="3" borderId="10" xfId="0" quotePrefix="1" applyNumberFormat="1" applyFont="1" applyFill="1" applyBorder="1" applyAlignment="1">
      <alignment horizontal="center" vertical="center" wrapText="1"/>
    </xf>
    <xf numFmtId="4" fontId="18" fillId="3" borderId="43" xfId="0" quotePrefix="1" applyNumberFormat="1" applyFont="1" applyFill="1" applyBorder="1" applyAlignment="1">
      <alignment horizontal="center" vertical="center" wrapText="1"/>
    </xf>
    <xf numFmtId="4" fontId="18" fillId="3" borderId="11" xfId="0" quotePrefix="1" applyNumberFormat="1" applyFont="1" applyFill="1" applyBorder="1" applyAlignment="1">
      <alignment horizontal="center" vertical="center" wrapText="1"/>
    </xf>
    <xf numFmtId="4" fontId="18" fillId="3" borderId="22" xfId="0" quotePrefix="1" applyNumberFormat="1" applyFont="1" applyFill="1" applyBorder="1" applyAlignment="1">
      <alignment horizontal="center" vertical="center" wrapText="1"/>
    </xf>
    <xf numFmtId="4" fontId="18" fillId="3" borderId="3" xfId="0" quotePrefix="1" applyNumberFormat="1" applyFont="1" applyFill="1" applyBorder="1" applyAlignment="1">
      <alignment horizontal="center" vertical="center" wrapText="1"/>
    </xf>
    <xf numFmtId="4" fontId="18" fillId="3" borderId="1" xfId="0" quotePrefix="1" applyNumberFormat="1" applyFont="1" applyFill="1" applyBorder="1" applyAlignment="1">
      <alignment horizontal="center" vertical="center" wrapText="1"/>
    </xf>
    <xf numFmtId="4" fontId="18" fillId="3" borderId="20" xfId="0" quotePrefix="1" applyNumberFormat="1" applyFont="1" applyFill="1" applyBorder="1" applyAlignment="1">
      <alignment horizontal="center" vertical="center" wrapText="1"/>
    </xf>
    <xf numFmtId="4" fontId="18" fillId="3" borderId="5" xfId="0" quotePrefix="1" applyNumberFormat="1" applyFont="1" applyFill="1" applyBorder="1" applyAlignment="1">
      <alignment horizontal="center" vertical="center" wrapText="1"/>
    </xf>
    <xf numFmtId="4" fontId="18" fillId="3" borderId="6" xfId="0" quotePrefix="1" applyNumberFormat="1" applyFont="1" applyFill="1" applyBorder="1" applyAlignment="1">
      <alignment horizontal="center" vertical="center" wrapText="1"/>
    </xf>
    <xf numFmtId="4" fontId="18" fillId="3" borderId="16" xfId="0" quotePrefix="1" applyNumberFormat="1" applyFont="1" applyFill="1" applyBorder="1" applyAlignment="1">
      <alignment horizontal="center" vertical="center" wrapText="1"/>
    </xf>
    <xf numFmtId="4" fontId="18" fillId="3" borderId="25" xfId="0" quotePrefix="1" applyNumberFormat="1" applyFont="1" applyFill="1" applyBorder="1" applyAlignment="1">
      <alignment horizontal="center" vertical="center" wrapText="1"/>
    </xf>
    <xf numFmtId="4" fontId="18" fillId="3" borderId="31" xfId="0" quotePrefix="1" applyNumberFormat="1" applyFont="1" applyFill="1" applyBorder="1" applyAlignment="1">
      <alignment horizontal="center" vertical="center" wrapText="1"/>
    </xf>
    <xf numFmtId="4" fontId="18" fillId="3" borderId="21" xfId="0" quotePrefix="1" applyNumberFormat="1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top"/>
    </xf>
    <xf numFmtId="0" fontId="2" fillId="6" borderId="44" xfId="0" applyFont="1" applyFill="1" applyBorder="1" applyAlignment="1">
      <alignment horizontal="left" vertical="top"/>
    </xf>
    <xf numFmtId="0" fontId="2" fillId="6" borderId="45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 wrapText="1"/>
    </xf>
    <xf numFmtId="0" fontId="2" fillId="6" borderId="49" xfId="0" applyFont="1" applyFill="1" applyBorder="1" applyAlignment="1">
      <alignment horizontal="left" vertical="top"/>
    </xf>
    <xf numFmtId="0" fontId="2" fillId="6" borderId="46" xfId="0" applyFont="1" applyFill="1" applyBorder="1" applyAlignment="1">
      <alignment horizontal="left" vertical="top"/>
    </xf>
    <xf numFmtId="0" fontId="2" fillId="6" borderId="29" xfId="0" applyFont="1" applyFill="1" applyBorder="1" applyAlignment="1">
      <alignment horizontal="left" vertical="top"/>
    </xf>
    <xf numFmtId="0" fontId="3" fillId="2" borderId="61" xfId="0" applyFont="1" applyFill="1" applyBorder="1" applyAlignment="1">
      <alignment horizontal="center" vertical="center" wrapText="1"/>
    </xf>
    <xf numFmtId="0" fontId="2" fillId="6" borderId="62" xfId="0" applyFont="1" applyFill="1" applyBorder="1" applyAlignment="1">
      <alignment horizontal="left" vertical="top" wrapText="1"/>
    </xf>
    <xf numFmtId="0" fontId="2" fillId="6" borderId="63" xfId="0" applyFont="1" applyFill="1" applyBorder="1" applyAlignment="1">
      <alignment horizontal="left" vertical="top" wrapText="1"/>
    </xf>
    <xf numFmtId="164" fontId="18" fillId="2" borderId="64" xfId="0" quotePrefix="1" applyNumberFormat="1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left" vertical="top" wrapText="1"/>
    </xf>
    <xf numFmtId="164" fontId="26" fillId="4" borderId="66" xfId="0" quotePrefix="1" applyNumberFormat="1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left" vertical="top" wrapText="1"/>
    </xf>
    <xf numFmtId="0" fontId="2" fillId="6" borderId="68" xfId="0" applyFont="1" applyFill="1" applyBorder="1" applyAlignment="1">
      <alignment horizontal="left" vertical="top" wrapText="1"/>
    </xf>
    <xf numFmtId="0" fontId="2" fillId="6" borderId="69" xfId="0" applyFont="1" applyFill="1" applyBorder="1" applyAlignment="1">
      <alignment horizontal="left" vertical="top" wrapText="1"/>
    </xf>
    <xf numFmtId="0" fontId="2" fillId="6" borderId="70" xfId="0" applyFont="1" applyFill="1" applyBorder="1" applyAlignment="1">
      <alignment horizontal="left" vertical="top" wrapText="1"/>
    </xf>
    <xf numFmtId="164" fontId="27" fillId="4" borderId="74" xfId="0" quotePrefix="1" applyNumberFormat="1" applyFont="1" applyFill="1" applyBorder="1" applyAlignment="1" applyProtection="1">
      <alignment horizontal="center" vertical="center"/>
    </xf>
    <xf numFmtId="164" fontId="27" fillId="4" borderId="75" xfId="0" quotePrefix="1" applyNumberFormat="1" applyFont="1" applyFill="1" applyBorder="1" applyAlignment="1" applyProtection="1">
      <alignment horizontal="center" vertical="center"/>
    </xf>
    <xf numFmtId="164" fontId="27" fillId="4" borderId="76" xfId="0" quotePrefix="1" applyNumberFormat="1" applyFont="1" applyFill="1" applyBorder="1" applyAlignment="1" applyProtection="1">
      <alignment horizontal="center" vertical="center"/>
    </xf>
    <xf numFmtId="164" fontId="26" fillId="4" borderId="77" xfId="0" quotePrefix="1" applyNumberFormat="1" applyFont="1" applyFill="1" applyBorder="1" applyAlignment="1">
      <alignment horizontal="center" vertical="center" wrapText="1"/>
    </xf>
    <xf numFmtId="164" fontId="26" fillId="2" borderId="80" xfId="0" applyNumberFormat="1" applyFont="1" applyFill="1" applyBorder="1" applyAlignment="1">
      <alignment horizontal="center" vertical="center"/>
    </xf>
    <xf numFmtId="164" fontId="26" fillId="2" borderId="81" xfId="0" applyNumberFormat="1" applyFont="1" applyFill="1" applyBorder="1" applyAlignment="1">
      <alignment horizontal="center" vertical="center"/>
    </xf>
    <xf numFmtId="164" fontId="26" fillId="2" borderId="82" xfId="0" applyNumberFormat="1" applyFont="1" applyFill="1" applyBorder="1" applyAlignment="1">
      <alignment horizontal="center" vertical="center"/>
    </xf>
    <xf numFmtId="164" fontId="24" fillId="4" borderId="83" xfId="0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2" fillId="6" borderId="84" xfId="0" applyFont="1" applyFill="1" applyBorder="1" applyAlignment="1">
      <alignment horizontal="left" vertical="top"/>
    </xf>
    <xf numFmtId="0" fontId="2" fillId="6" borderId="2" xfId="0" applyNumberFormat="1" applyFont="1" applyFill="1" applyBorder="1" applyAlignment="1">
      <alignment horizontal="left" vertical="top" wrapText="1"/>
    </xf>
    <xf numFmtId="0" fontId="2" fillId="6" borderId="85" xfId="0" applyFont="1" applyFill="1" applyBorder="1" applyAlignment="1">
      <alignment horizontal="left" vertical="top"/>
    </xf>
    <xf numFmtId="165" fontId="2" fillId="6" borderId="7" xfId="0" applyNumberFormat="1" applyFont="1" applyFill="1" applyBorder="1" applyAlignment="1">
      <alignment horizontal="left" vertical="top" wrapText="1"/>
    </xf>
    <xf numFmtId="0" fontId="9" fillId="4" borderId="27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top"/>
    </xf>
    <xf numFmtId="0" fontId="0" fillId="3" borderId="0" xfId="0" applyFill="1" applyBorder="1" applyAlignment="1">
      <alignment vertical="center"/>
    </xf>
    <xf numFmtId="0" fontId="0" fillId="3" borderId="0" xfId="0" applyFill="1"/>
    <xf numFmtId="0" fontId="27" fillId="4" borderId="71" xfId="0" applyFont="1" applyFill="1" applyBorder="1" applyAlignment="1">
      <alignment horizontal="center" vertical="center" wrapText="1"/>
    </xf>
    <xf numFmtId="0" fontId="27" fillId="4" borderId="72" xfId="0" applyFont="1" applyFill="1" applyBorder="1" applyAlignment="1">
      <alignment horizontal="center" vertical="center" wrapText="1"/>
    </xf>
    <xf numFmtId="0" fontId="27" fillId="4" borderId="73" xfId="0" applyFont="1" applyFill="1" applyBorder="1" applyAlignment="1">
      <alignment horizontal="center" vertical="center" wrapText="1"/>
    </xf>
    <xf numFmtId="0" fontId="27" fillId="4" borderId="60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2" borderId="79" xfId="0" applyFont="1" applyFill="1" applyBorder="1" applyAlignment="1">
      <alignment horizontal="center" vertical="center"/>
    </xf>
    <xf numFmtId="0" fontId="22" fillId="4" borderId="57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2"/>
    </xf>
    <xf numFmtId="0" fontId="10" fillId="0" borderId="44" xfId="0" applyFont="1" applyBorder="1" applyAlignment="1">
      <alignment horizontal="left" vertical="center" wrapText="1" indent="2"/>
    </xf>
    <xf numFmtId="0" fontId="10" fillId="0" borderId="33" xfId="0" applyFont="1" applyBorder="1" applyAlignment="1">
      <alignment horizontal="left" vertical="center" wrapText="1" indent="2"/>
    </xf>
    <xf numFmtId="0" fontId="13" fillId="0" borderId="7" xfId="0" applyFont="1" applyBorder="1" applyAlignment="1">
      <alignment horizontal="left" vertical="center" wrapText="1" indent="4"/>
    </xf>
    <xf numFmtId="0" fontId="13" fillId="0" borderId="44" xfId="0" applyFont="1" applyBorder="1" applyAlignment="1">
      <alignment horizontal="left" vertical="center" wrapText="1" indent="4"/>
    </xf>
    <xf numFmtId="0" fontId="13" fillId="0" borderId="33" xfId="0" applyFont="1" applyBorder="1" applyAlignment="1">
      <alignment horizontal="left" vertical="center" wrapText="1" indent="4"/>
    </xf>
    <xf numFmtId="0" fontId="10" fillId="0" borderId="13" xfId="0" applyFont="1" applyBorder="1" applyAlignment="1">
      <alignment horizontal="left" vertical="center" wrapText="1" indent="2"/>
    </xf>
    <xf numFmtId="0" fontId="10" fillId="0" borderId="49" xfId="0" applyFont="1" applyBorder="1" applyAlignment="1">
      <alignment horizontal="left" vertical="center" wrapText="1" indent="2"/>
    </xf>
    <xf numFmtId="0" fontId="10" fillId="0" borderId="34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horizontal="left" vertical="center" wrapText="1" indent="2"/>
    </xf>
    <xf numFmtId="0" fontId="10" fillId="0" borderId="46" xfId="0" applyFont="1" applyBorder="1" applyAlignment="1">
      <alignment horizontal="left" vertical="center" wrapText="1" indent="2"/>
    </xf>
    <xf numFmtId="0" fontId="10" fillId="0" borderId="35" xfId="0" applyFont="1" applyBorder="1" applyAlignment="1">
      <alignment horizontal="left" vertical="center" wrapText="1" indent="2"/>
    </xf>
    <xf numFmtId="0" fontId="11" fillId="4" borderId="4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tabSelected="1" zoomScale="85" zoomScaleNormal="85" zoomScaleSheetLayoutView="100" workbookViewId="0">
      <pane ySplit="4" topLeftCell="A80" activePane="bottomLeft" state="frozen"/>
      <selection pane="bottomLeft" activeCell="A106" sqref="A106"/>
    </sheetView>
  </sheetViews>
  <sheetFormatPr defaultRowHeight="12.75" x14ac:dyDescent="0.2"/>
  <cols>
    <col min="1" max="1" width="11" customWidth="1"/>
    <col min="2" max="2" width="15" customWidth="1"/>
    <col min="3" max="3" width="24.5703125" customWidth="1"/>
    <col min="4" max="4" width="15.7109375" style="1" customWidth="1"/>
    <col min="5" max="5" width="15.7109375" style="5" customWidth="1"/>
    <col min="6" max="6" width="15.7109375" customWidth="1"/>
    <col min="7" max="9" width="15.7109375" style="141" customWidth="1"/>
    <col min="10" max="10" width="38.140625" style="8" customWidth="1"/>
    <col min="11" max="11" width="12.7109375" customWidth="1"/>
    <col min="12" max="12" width="9.5703125" style="4" customWidth="1"/>
    <col min="13" max="13" width="10.140625" customWidth="1"/>
    <col min="14" max="14" width="8.7109375" customWidth="1"/>
    <col min="15" max="15" width="10.42578125" customWidth="1"/>
    <col min="16" max="16" width="12.7109375" customWidth="1"/>
    <col min="17" max="17" width="42.85546875" customWidth="1"/>
    <col min="18" max="23" width="20.7109375" style="71" customWidth="1"/>
    <col min="24" max="24" width="29.5703125" style="71" customWidth="1"/>
    <col min="29" max="29" width="9.140625" hidden="1" customWidth="1"/>
  </cols>
  <sheetData>
    <row r="1" spans="1:29" ht="47.25" customHeight="1" thickTop="1" x14ac:dyDescent="0.2">
      <c r="A1" s="156" t="s">
        <v>150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  <c r="R1" s="162" t="s">
        <v>154</v>
      </c>
      <c r="S1" s="163"/>
      <c r="T1" s="163"/>
      <c r="U1" s="163"/>
      <c r="V1" s="163"/>
      <c r="W1" s="164"/>
      <c r="X1" s="151" t="s">
        <v>155</v>
      </c>
    </row>
    <row r="2" spans="1:29" ht="12.75" customHeight="1" thickBot="1" x14ac:dyDescent="0.2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5"/>
      <c r="S2" s="166"/>
      <c r="T2" s="166"/>
      <c r="U2" s="166"/>
      <c r="V2" s="166"/>
      <c r="W2" s="167"/>
      <c r="X2" s="152"/>
    </row>
    <row r="3" spans="1:29" ht="31.5" customHeight="1" thickBot="1" x14ac:dyDescent="0.25">
      <c r="A3" s="153" t="s">
        <v>18</v>
      </c>
      <c r="B3" s="154"/>
      <c r="C3" s="154"/>
      <c r="D3" s="154"/>
      <c r="E3" s="154"/>
      <c r="F3" s="154"/>
      <c r="G3" s="154"/>
      <c r="H3" s="154"/>
      <c r="I3" s="154"/>
      <c r="J3" s="155"/>
      <c r="K3" s="168" t="s">
        <v>89</v>
      </c>
      <c r="L3" s="154"/>
      <c r="M3" s="154"/>
      <c r="N3" s="154"/>
      <c r="O3" s="154"/>
      <c r="P3" s="154"/>
      <c r="Q3" s="136" t="s">
        <v>96</v>
      </c>
      <c r="R3" s="165"/>
      <c r="S3" s="166"/>
      <c r="T3" s="166"/>
      <c r="U3" s="166"/>
      <c r="V3" s="166"/>
      <c r="W3" s="167"/>
      <c r="X3" s="152"/>
    </row>
    <row r="4" spans="1:29" s="3" customFormat="1" ht="73.5" customHeight="1" thickBot="1" x14ac:dyDescent="0.25">
      <c r="A4" s="113" t="s">
        <v>13</v>
      </c>
      <c r="B4" s="6" t="s">
        <v>84</v>
      </c>
      <c r="C4" s="6" t="s">
        <v>85</v>
      </c>
      <c r="D4" s="7" t="s">
        <v>16</v>
      </c>
      <c r="E4" s="9" t="s">
        <v>14</v>
      </c>
      <c r="F4" s="6" t="s">
        <v>214</v>
      </c>
      <c r="G4" s="15" t="s">
        <v>216</v>
      </c>
      <c r="H4" s="15" t="s">
        <v>215</v>
      </c>
      <c r="I4" s="15" t="s">
        <v>193</v>
      </c>
      <c r="J4" s="10" t="s">
        <v>116</v>
      </c>
      <c r="K4" s="6" t="s">
        <v>87</v>
      </c>
      <c r="L4" s="15" t="s">
        <v>90</v>
      </c>
      <c r="M4" s="15" t="s">
        <v>86</v>
      </c>
      <c r="N4" s="15" t="s">
        <v>88</v>
      </c>
      <c r="O4" s="137" t="s">
        <v>100</v>
      </c>
      <c r="P4" s="138" t="s">
        <v>192</v>
      </c>
      <c r="Q4" s="16" t="s">
        <v>97</v>
      </c>
      <c r="R4" s="75" t="s">
        <v>151</v>
      </c>
      <c r="S4" s="76" t="s">
        <v>172</v>
      </c>
      <c r="T4" s="76" t="s">
        <v>152</v>
      </c>
      <c r="U4" s="76" t="s">
        <v>173</v>
      </c>
      <c r="V4" s="76" t="s">
        <v>153</v>
      </c>
      <c r="W4" s="77" t="s">
        <v>171</v>
      </c>
      <c r="X4" s="152"/>
    </row>
    <row r="5" spans="1:29" s="2" customFormat="1" ht="15" customHeight="1" x14ac:dyDescent="0.2">
      <c r="A5" s="115" t="s">
        <v>0</v>
      </c>
      <c r="B5" s="38">
        <v>320</v>
      </c>
      <c r="C5" s="38" t="s">
        <v>19</v>
      </c>
      <c r="D5" s="31" t="s">
        <v>140</v>
      </c>
      <c r="E5" s="39">
        <v>1991</v>
      </c>
      <c r="F5" s="40">
        <v>22</v>
      </c>
      <c r="G5" s="40">
        <v>15</v>
      </c>
      <c r="H5" s="40">
        <v>5</v>
      </c>
      <c r="I5" s="40" t="s">
        <v>91</v>
      </c>
      <c r="J5" s="82" t="s">
        <v>23</v>
      </c>
      <c r="K5" s="106" t="s">
        <v>99</v>
      </c>
      <c r="L5" s="36">
        <v>2014</v>
      </c>
      <c r="M5" s="36" t="s">
        <v>91</v>
      </c>
      <c r="N5" s="36">
        <v>2016</v>
      </c>
      <c r="O5" s="106" t="s">
        <v>98</v>
      </c>
      <c r="P5" s="34" t="s">
        <v>190</v>
      </c>
      <c r="Q5" s="37"/>
      <c r="R5" s="90"/>
      <c r="S5" s="91"/>
      <c r="T5" s="91"/>
      <c r="U5" s="91" t="s">
        <v>115</v>
      </c>
      <c r="V5" s="91"/>
      <c r="W5" s="92"/>
      <c r="X5" s="116">
        <f t="shared" ref="X5:X8" si="0">SUM(R5:W5)</f>
        <v>0</v>
      </c>
      <c r="AC5" s="23" t="s">
        <v>140</v>
      </c>
    </row>
    <row r="6" spans="1:29" s="2" customFormat="1" ht="15" customHeight="1" x14ac:dyDescent="0.2">
      <c r="A6" s="115" t="s">
        <v>0</v>
      </c>
      <c r="B6" s="38">
        <v>320</v>
      </c>
      <c r="C6" s="38" t="s">
        <v>20</v>
      </c>
      <c r="D6" s="31" t="s">
        <v>140</v>
      </c>
      <c r="E6" s="39">
        <v>1991</v>
      </c>
      <c r="F6" s="40">
        <v>22</v>
      </c>
      <c r="G6" s="40">
        <v>15</v>
      </c>
      <c r="H6" s="40">
        <v>5</v>
      </c>
      <c r="I6" s="40" t="s">
        <v>91</v>
      </c>
      <c r="J6" s="82" t="s">
        <v>23</v>
      </c>
      <c r="K6" s="106" t="s">
        <v>94</v>
      </c>
      <c r="L6" s="36">
        <v>2011</v>
      </c>
      <c r="M6" s="36" t="s">
        <v>91</v>
      </c>
      <c r="N6" s="36">
        <v>2016</v>
      </c>
      <c r="O6" s="106" t="s">
        <v>98</v>
      </c>
      <c r="P6" s="34" t="s">
        <v>190</v>
      </c>
      <c r="Q6" s="37"/>
      <c r="R6" s="90"/>
      <c r="S6" s="91"/>
      <c r="T6" s="91"/>
      <c r="U6" s="91" t="s">
        <v>115</v>
      </c>
      <c r="V6" s="91"/>
      <c r="W6" s="92"/>
      <c r="X6" s="116">
        <f t="shared" si="0"/>
        <v>0</v>
      </c>
      <c r="AC6" s="23" t="s">
        <v>141</v>
      </c>
    </row>
    <row r="7" spans="1:29" s="2" customFormat="1" ht="15" customHeight="1" x14ac:dyDescent="0.2">
      <c r="A7" s="115" t="s">
        <v>0</v>
      </c>
      <c r="B7" s="38">
        <v>320</v>
      </c>
      <c r="C7" s="38" t="s">
        <v>21</v>
      </c>
      <c r="D7" s="31" t="s">
        <v>140</v>
      </c>
      <c r="E7" s="39">
        <v>1991</v>
      </c>
      <c r="F7" s="40">
        <v>22</v>
      </c>
      <c r="G7" s="40">
        <v>4</v>
      </c>
      <c r="H7" s="40">
        <v>18</v>
      </c>
      <c r="I7" s="40" t="s">
        <v>91</v>
      </c>
      <c r="J7" s="82" t="s">
        <v>23</v>
      </c>
      <c r="K7" s="106" t="s">
        <v>94</v>
      </c>
      <c r="L7" s="48" t="s">
        <v>115</v>
      </c>
      <c r="M7" s="36" t="s">
        <v>92</v>
      </c>
      <c r="N7" s="36">
        <v>2016</v>
      </c>
      <c r="O7" s="106" t="s">
        <v>98</v>
      </c>
      <c r="P7" s="34" t="s">
        <v>190</v>
      </c>
      <c r="Q7" s="37"/>
      <c r="R7" s="90"/>
      <c r="S7" s="91"/>
      <c r="T7" s="91"/>
      <c r="U7" s="91" t="s">
        <v>115</v>
      </c>
      <c r="V7" s="91"/>
      <c r="W7" s="92"/>
      <c r="X7" s="116">
        <f t="shared" si="0"/>
        <v>0</v>
      </c>
      <c r="AC7" s="23" t="s">
        <v>136</v>
      </c>
    </row>
    <row r="8" spans="1:29" s="2" customFormat="1" ht="15" customHeight="1" thickBot="1" x14ac:dyDescent="0.25">
      <c r="A8" s="115" t="s">
        <v>0</v>
      </c>
      <c r="B8" s="38">
        <v>320</v>
      </c>
      <c r="C8" s="38" t="s">
        <v>22</v>
      </c>
      <c r="D8" s="31" t="s">
        <v>140</v>
      </c>
      <c r="E8" s="39">
        <v>1991</v>
      </c>
      <c r="F8" s="40">
        <v>22</v>
      </c>
      <c r="G8" s="40">
        <v>4</v>
      </c>
      <c r="H8" s="40">
        <v>18</v>
      </c>
      <c r="I8" s="40" t="s">
        <v>91</v>
      </c>
      <c r="J8" s="82" t="s">
        <v>23</v>
      </c>
      <c r="K8" s="106" t="s">
        <v>94</v>
      </c>
      <c r="L8" s="48" t="s">
        <v>115</v>
      </c>
      <c r="M8" s="36" t="s">
        <v>92</v>
      </c>
      <c r="N8" s="36">
        <v>2016</v>
      </c>
      <c r="O8" s="106" t="s">
        <v>98</v>
      </c>
      <c r="P8" s="34" t="s">
        <v>190</v>
      </c>
      <c r="Q8" s="37"/>
      <c r="R8" s="90"/>
      <c r="S8" s="91"/>
      <c r="T8" s="91"/>
      <c r="U8" s="91" t="s">
        <v>115</v>
      </c>
      <c r="V8" s="91"/>
      <c r="W8" s="92"/>
      <c r="X8" s="116">
        <f t="shared" si="0"/>
        <v>0</v>
      </c>
      <c r="AC8" s="23"/>
    </row>
    <row r="9" spans="1:29" s="2" customFormat="1" ht="23.25" customHeight="1" thickBot="1" x14ac:dyDescent="0.25">
      <c r="A9" s="145" t="s">
        <v>156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  <c r="R9" s="72">
        <f>SUM(R5:R8)</f>
        <v>0</v>
      </c>
      <c r="S9" s="73">
        <f>SUM(S5:S8)</f>
        <v>0</v>
      </c>
      <c r="T9" s="73">
        <f>SUM(T5:T8)</f>
        <v>0</v>
      </c>
      <c r="U9" s="73">
        <f>SUM(U5:U8)</f>
        <v>0</v>
      </c>
      <c r="V9" s="73">
        <f>SUM(V5:V8)</f>
        <v>0</v>
      </c>
      <c r="W9" s="74">
        <f>SUM(W5:W8)</f>
        <v>0</v>
      </c>
      <c r="X9" s="118">
        <f>SUM(R9:W9)</f>
        <v>0</v>
      </c>
    </row>
    <row r="10" spans="1:29" s="2" customFormat="1" ht="15" customHeight="1" x14ac:dyDescent="0.2">
      <c r="A10" s="114" t="s">
        <v>6</v>
      </c>
      <c r="B10" s="38">
        <v>322</v>
      </c>
      <c r="C10" s="38" t="s">
        <v>25</v>
      </c>
      <c r="D10" s="31" t="s">
        <v>141</v>
      </c>
      <c r="E10" s="39">
        <v>1991</v>
      </c>
      <c r="F10" s="40">
        <v>393</v>
      </c>
      <c r="G10" s="40">
        <v>5</v>
      </c>
      <c r="H10" s="40">
        <v>10</v>
      </c>
      <c r="I10" s="40" t="s">
        <v>91</v>
      </c>
      <c r="J10" s="82" t="s">
        <v>26</v>
      </c>
      <c r="K10" s="106" t="s">
        <v>118</v>
      </c>
      <c r="L10" s="36">
        <v>2014</v>
      </c>
      <c r="M10" s="36" t="s">
        <v>92</v>
      </c>
      <c r="N10" s="36">
        <v>2015</v>
      </c>
      <c r="O10" s="106" t="s">
        <v>98</v>
      </c>
      <c r="P10" s="34" t="s">
        <v>190</v>
      </c>
      <c r="Q10" s="37"/>
      <c r="R10" s="90"/>
      <c r="S10" s="91"/>
      <c r="T10" s="91"/>
      <c r="U10" s="97" t="s">
        <v>115</v>
      </c>
      <c r="V10" s="91"/>
      <c r="W10" s="92"/>
      <c r="X10" s="116">
        <f t="shared" ref="X10:X12" si="1">SUM(R10:W10)</f>
        <v>0</v>
      </c>
    </row>
    <row r="11" spans="1:29" s="2" customFormat="1" ht="15" customHeight="1" x14ac:dyDescent="0.2">
      <c r="A11" s="114" t="s">
        <v>6</v>
      </c>
      <c r="B11" s="38">
        <v>324</v>
      </c>
      <c r="C11" s="38" t="s">
        <v>67</v>
      </c>
      <c r="D11" s="31" t="s">
        <v>142</v>
      </c>
      <c r="E11" s="39">
        <v>1991</v>
      </c>
      <c r="F11" s="40">
        <v>38</v>
      </c>
      <c r="G11" s="40">
        <v>20</v>
      </c>
      <c r="H11" s="40">
        <v>10</v>
      </c>
      <c r="I11" s="40" t="s">
        <v>91</v>
      </c>
      <c r="J11" s="82" t="s">
        <v>68</v>
      </c>
      <c r="K11" s="106" t="s">
        <v>93</v>
      </c>
      <c r="L11" s="36">
        <v>2014</v>
      </c>
      <c r="M11" s="36" t="s">
        <v>92</v>
      </c>
      <c r="N11" s="36">
        <v>2015</v>
      </c>
      <c r="O11" s="106" t="s">
        <v>98</v>
      </c>
      <c r="P11" s="34" t="s">
        <v>189</v>
      </c>
      <c r="Q11" s="37" t="s">
        <v>180</v>
      </c>
      <c r="R11" s="90"/>
      <c r="S11" s="91"/>
      <c r="T11" s="91"/>
      <c r="U11" s="97" t="s">
        <v>115</v>
      </c>
      <c r="V11" s="91"/>
      <c r="W11" s="92"/>
      <c r="X11" s="116">
        <f t="shared" si="1"/>
        <v>0</v>
      </c>
    </row>
    <row r="12" spans="1:29" s="2" customFormat="1" ht="15" customHeight="1" thickBot="1" x14ac:dyDescent="0.25">
      <c r="A12" s="120" t="s">
        <v>6</v>
      </c>
      <c r="B12" s="41">
        <v>324</v>
      </c>
      <c r="C12" s="41" t="s">
        <v>69</v>
      </c>
      <c r="D12" s="42" t="s">
        <v>138</v>
      </c>
      <c r="E12" s="43">
        <v>1991</v>
      </c>
      <c r="F12" s="44">
        <v>50</v>
      </c>
      <c r="G12" s="44">
        <v>20</v>
      </c>
      <c r="H12" s="44">
        <v>30</v>
      </c>
      <c r="I12" s="44" t="s">
        <v>91</v>
      </c>
      <c r="J12" s="109" t="s">
        <v>70</v>
      </c>
      <c r="K12" s="107" t="s">
        <v>93</v>
      </c>
      <c r="L12" s="46">
        <v>2013</v>
      </c>
      <c r="M12" s="46" t="s">
        <v>92</v>
      </c>
      <c r="N12" s="46">
        <v>2015</v>
      </c>
      <c r="O12" s="107" t="s">
        <v>98</v>
      </c>
      <c r="P12" s="57" t="s">
        <v>189</v>
      </c>
      <c r="Q12" s="47"/>
      <c r="R12" s="99"/>
      <c r="S12" s="100"/>
      <c r="T12" s="100"/>
      <c r="U12" s="100" t="s">
        <v>115</v>
      </c>
      <c r="V12" s="100"/>
      <c r="W12" s="101"/>
      <c r="X12" s="116">
        <f t="shared" si="1"/>
        <v>0</v>
      </c>
    </row>
    <row r="13" spans="1:29" s="2" customFormat="1" ht="23.25" customHeight="1" thickBot="1" x14ac:dyDescent="0.25">
      <c r="A13" s="145" t="s">
        <v>157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72">
        <f t="shared" ref="R13:W13" si="2">SUM(R10:R12)</f>
        <v>0</v>
      </c>
      <c r="S13" s="73">
        <f t="shared" si="2"/>
        <v>0</v>
      </c>
      <c r="T13" s="73">
        <f t="shared" si="2"/>
        <v>0</v>
      </c>
      <c r="U13" s="73">
        <f t="shared" si="2"/>
        <v>0</v>
      </c>
      <c r="V13" s="73">
        <f t="shared" si="2"/>
        <v>0</v>
      </c>
      <c r="W13" s="74">
        <f t="shared" si="2"/>
        <v>0</v>
      </c>
      <c r="X13" s="118">
        <f>SUM(R13:W13)</f>
        <v>0</v>
      </c>
    </row>
    <row r="14" spans="1:29" s="2" customFormat="1" ht="15" customHeight="1" x14ac:dyDescent="0.2">
      <c r="A14" s="114" t="s">
        <v>5</v>
      </c>
      <c r="B14" s="38">
        <v>113</v>
      </c>
      <c r="C14" s="38" t="s">
        <v>44</v>
      </c>
      <c r="D14" s="38" t="s">
        <v>141</v>
      </c>
      <c r="E14" s="39">
        <v>1980</v>
      </c>
      <c r="F14" s="40">
        <v>40</v>
      </c>
      <c r="G14" s="40">
        <v>5</v>
      </c>
      <c r="H14" s="40">
        <v>25</v>
      </c>
      <c r="I14" s="40" t="s">
        <v>92</v>
      </c>
      <c r="J14" s="82" t="s">
        <v>68</v>
      </c>
      <c r="K14" s="35" t="s">
        <v>93</v>
      </c>
      <c r="L14" s="48" t="s">
        <v>115</v>
      </c>
      <c r="M14" s="36" t="s">
        <v>91</v>
      </c>
      <c r="N14" s="36">
        <v>2015</v>
      </c>
      <c r="O14" s="106" t="s">
        <v>98</v>
      </c>
      <c r="P14" s="34" t="s">
        <v>189</v>
      </c>
      <c r="Q14" s="37" t="s">
        <v>178</v>
      </c>
      <c r="R14" s="90"/>
      <c r="S14" s="91"/>
      <c r="T14" s="91"/>
      <c r="U14" s="91"/>
      <c r="V14" s="91"/>
      <c r="W14" s="92"/>
      <c r="X14" s="116">
        <f t="shared" ref="X14:X15" si="3">SUM(R14:W14)</f>
        <v>0</v>
      </c>
    </row>
    <row r="15" spans="1:29" s="2" customFormat="1" ht="15" customHeight="1" thickBot="1" x14ac:dyDescent="0.25">
      <c r="A15" s="114" t="s">
        <v>5</v>
      </c>
      <c r="B15" s="38">
        <v>120</v>
      </c>
      <c r="C15" s="38" t="s">
        <v>72</v>
      </c>
      <c r="D15" s="38" t="s">
        <v>143</v>
      </c>
      <c r="E15" s="39">
        <v>1973</v>
      </c>
      <c r="F15" s="40">
        <v>120</v>
      </c>
      <c r="G15" s="40">
        <v>1</v>
      </c>
      <c r="H15" s="40">
        <v>1</v>
      </c>
      <c r="I15" s="40" t="s">
        <v>91</v>
      </c>
      <c r="J15" s="82" t="s">
        <v>68</v>
      </c>
      <c r="K15" s="35" t="s">
        <v>107</v>
      </c>
      <c r="L15" s="36">
        <v>2013</v>
      </c>
      <c r="M15" s="36" t="s">
        <v>91</v>
      </c>
      <c r="N15" s="36">
        <v>2015</v>
      </c>
      <c r="O15" s="111" t="s">
        <v>98</v>
      </c>
      <c r="P15" s="132" t="s">
        <v>189</v>
      </c>
      <c r="Q15" s="37"/>
      <c r="R15" s="90"/>
      <c r="S15" s="91"/>
      <c r="T15" s="91"/>
      <c r="U15" s="91" t="s">
        <v>115</v>
      </c>
      <c r="V15" s="91"/>
      <c r="W15" s="92"/>
      <c r="X15" s="116">
        <f t="shared" si="3"/>
        <v>0</v>
      </c>
    </row>
    <row r="16" spans="1:29" s="2" customFormat="1" ht="23.25" customHeight="1" thickBot="1" x14ac:dyDescent="0.25">
      <c r="A16" s="145" t="s">
        <v>158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72">
        <f t="shared" ref="R16:W16" si="4">SUM(R14:R15)</f>
        <v>0</v>
      </c>
      <c r="S16" s="73">
        <f t="shared" si="4"/>
        <v>0</v>
      </c>
      <c r="T16" s="73">
        <f t="shared" si="4"/>
        <v>0</v>
      </c>
      <c r="U16" s="73">
        <f t="shared" si="4"/>
        <v>0</v>
      </c>
      <c r="V16" s="73">
        <f t="shared" si="4"/>
        <v>0</v>
      </c>
      <c r="W16" s="74">
        <f t="shared" si="4"/>
        <v>0</v>
      </c>
      <c r="X16" s="118">
        <f>SUM(R16:W16)</f>
        <v>0</v>
      </c>
    </row>
    <row r="17" spans="1:24" s="2" customFormat="1" ht="15" customHeight="1" x14ac:dyDescent="0.2">
      <c r="A17" s="114" t="s">
        <v>4</v>
      </c>
      <c r="B17" s="31">
        <v>220</v>
      </c>
      <c r="C17" s="31" t="s">
        <v>27</v>
      </c>
      <c r="D17" s="31" t="s">
        <v>138</v>
      </c>
      <c r="E17" s="32">
        <v>2011</v>
      </c>
      <c r="F17" s="33">
        <v>16</v>
      </c>
      <c r="G17" s="33">
        <v>3</v>
      </c>
      <c r="H17" s="33">
        <v>2</v>
      </c>
      <c r="I17" s="33" t="s">
        <v>91</v>
      </c>
      <c r="J17" s="108" t="s">
        <v>24</v>
      </c>
      <c r="K17" s="106" t="s">
        <v>93</v>
      </c>
      <c r="L17" s="36">
        <v>2014</v>
      </c>
      <c r="M17" s="36" t="s">
        <v>91</v>
      </c>
      <c r="N17" s="36">
        <v>2015</v>
      </c>
      <c r="O17" s="111" t="s">
        <v>98</v>
      </c>
      <c r="P17" s="49" t="s">
        <v>189</v>
      </c>
      <c r="Q17" s="37"/>
      <c r="R17" s="90"/>
      <c r="S17" s="91"/>
      <c r="T17" s="91"/>
      <c r="U17" s="91" t="s">
        <v>115</v>
      </c>
      <c r="V17" s="91"/>
      <c r="W17" s="92"/>
      <c r="X17" s="116">
        <f t="shared" ref="X17:X18" si="5">SUM(R17:W17)</f>
        <v>0</v>
      </c>
    </row>
    <row r="18" spans="1:24" s="2" customFormat="1" ht="15" customHeight="1" x14ac:dyDescent="0.2">
      <c r="A18" s="114" t="s">
        <v>4</v>
      </c>
      <c r="B18" s="31">
        <v>320</v>
      </c>
      <c r="C18" s="83" t="s">
        <v>83</v>
      </c>
      <c r="D18" s="41" t="s">
        <v>140</v>
      </c>
      <c r="E18" s="43">
        <v>1979</v>
      </c>
      <c r="F18" s="44" t="s">
        <v>73</v>
      </c>
      <c r="G18" s="44" t="s">
        <v>200</v>
      </c>
      <c r="H18" s="44" t="s">
        <v>201</v>
      </c>
      <c r="I18" s="44" t="s">
        <v>92</v>
      </c>
      <c r="J18" s="45" t="s">
        <v>74</v>
      </c>
      <c r="K18" s="106" t="s">
        <v>93</v>
      </c>
      <c r="L18" s="36">
        <v>2014</v>
      </c>
      <c r="M18" s="36" t="s">
        <v>92</v>
      </c>
      <c r="N18" s="36">
        <v>2015</v>
      </c>
      <c r="O18" s="111" t="s">
        <v>98</v>
      </c>
      <c r="P18" s="49" t="s">
        <v>189</v>
      </c>
      <c r="Q18" s="37"/>
      <c r="R18" s="90"/>
      <c r="S18" s="91"/>
      <c r="T18" s="91"/>
      <c r="U18" s="91"/>
      <c r="V18" s="91"/>
      <c r="W18" s="92"/>
      <c r="X18" s="116">
        <f t="shared" si="5"/>
        <v>0</v>
      </c>
    </row>
    <row r="19" spans="1:24" s="2" customFormat="1" ht="15" customHeight="1" x14ac:dyDescent="0.2">
      <c r="A19" s="115" t="s">
        <v>4</v>
      </c>
      <c r="B19" s="38">
        <v>220</v>
      </c>
      <c r="C19" s="133" t="s">
        <v>185</v>
      </c>
      <c r="D19" s="38" t="s">
        <v>138</v>
      </c>
      <c r="E19" s="39">
        <v>1970</v>
      </c>
      <c r="F19" s="135">
        <v>1.3</v>
      </c>
      <c r="G19" s="135">
        <v>0</v>
      </c>
      <c r="H19" s="135">
        <v>1</v>
      </c>
      <c r="I19" s="135" t="s">
        <v>91</v>
      </c>
      <c r="J19" s="34" t="s">
        <v>187</v>
      </c>
      <c r="K19" s="134" t="s">
        <v>94</v>
      </c>
      <c r="L19" s="36">
        <v>2011</v>
      </c>
      <c r="M19" s="36" t="s">
        <v>92</v>
      </c>
      <c r="N19" s="36">
        <v>2016</v>
      </c>
      <c r="O19" s="35" t="s">
        <v>98</v>
      </c>
      <c r="P19" s="49" t="s">
        <v>189</v>
      </c>
      <c r="Q19" s="69"/>
      <c r="R19" s="93"/>
      <c r="S19" s="94"/>
      <c r="T19" s="94"/>
      <c r="U19" s="94" t="s">
        <v>115</v>
      </c>
      <c r="V19" s="94"/>
      <c r="W19" s="95"/>
      <c r="X19" s="116">
        <f t="shared" ref="X19" si="6">SUM(R19:W19)</f>
        <v>0</v>
      </c>
    </row>
    <row r="20" spans="1:24" s="2" customFormat="1" ht="15" customHeight="1" x14ac:dyDescent="0.2">
      <c r="A20" s="115" t="s">
        <v>4</v>
      </c>
      <c r="B20" s="38">
        <v>223</v>
      </c>
      <c r="C20" s="133" t="s">
        <v>185</v>
      </c>
      <c r="D20" s="38" t="s">
        <v>138</v>
      </c>
      <c r="E20" s="39">
        <v>1970</v>
      </c>
      <c r="F20" s="40">
        <v>1</v>
      </c>
      <c r="G20" s="40">
        <v>0.2</v>
      </c>
      <c r="H20" s="40">
        <v>0.3</v>
      </c>
      <c r="I20" s="40" t="s">
        <v>91</v>
      </c>
      <c r="J20" s="34" t="s">
        <v>187</v>
      </c>
      <c r="K20" s="134" t="s">
        <v>94</v>
      </c>
      <c r="L20" s="36">
        <v>2011</v>
      </c>
      <c r="M20" s="36" t="s">
        <v>92</v>
      </c>
      <c r="N20" s="36">
        <v>2016</v>
      </c>
      <c r="O20" s="35" t="s">
        <v>98</v>
      </c>
      <c r="P20" s="49" t="s">
        <v>189</v>
      </c>
      <c r="Q20" s="69"/>
      <c r="R20" s="93"/>
      <c r="S20" s="94"/>
      <c r="T20" s="94"/>
      <c r="U20" s="94" t="s">
        <v>115</v>
      </c>
      <c r="V20" s="94"/>
      <c r="W20" s="95"/>
      <c r="X20" s="116">
        <f t="shared" ref="X20:X23" si="7">SUM(R20:W20)</f>
        <v>0</v>
      </c>
    </row>
    <row r="21" spans="1:24" s="2" customFormat="1" ht="15" customHeight="1" x14ac:dyDescent="0.2">
      <c r="A21" s="115" t="s">
        <v>4</v>
      </c>
      <c r="B21" s="38">
        <v>340</v>
      </c>
      <c r="C21" s="133" t="s">
        <v>185</v>
      </c>
      <c r="D21" s="38" t="s">
        <v>138</v>
      </c>
      <c r="E21" s="39">
        <v>1970</v>
      </c>
      <c r="F21" s="135">
        <v>0.8</v>
      </c>
      <c r="G21" s="135">
        <v>0</v>
      </c>
      <c r="H21" s="135">
        <v>0</v>
      </c>
      <c r="I21" s="135" t="s">
        <v>91</v>
      </c>
      <c r="J21" s="34" t="s">
        <v>187</v>
      </c>
      <c r="K21" s="134" t="s">
        <v>94</v>
      </c>
      <c r="L21" s="36">
        <v>2011</v>
      </c>
      <c r="M21" s="36" t="s">
        <v>92</v>
      </c>
      <c r="N21" s="36">
        <v>2016</v>
      </c>
      <c r="O21" s="35" t="s">
        <v>98</v>
      </c>
      <c r="P21" s="49" t="s">
        <v>189</v>
      </c>
      <c r="Q21" s="69"/>
      <c r="R21" s="93"/>
      <c r="S21" s="94"/>
      <c r="T21" s="94"/>
      <c r="U21" s="94" t="s">
        <v>115</v>
      </c>
      <c r="V21" s="94"/>
      <c r="W21" s="95"/>
      <c r="X21" s="116">
        <f t="shared" ref="X21:X22" si="8">SUM(R21:W21)</f>
        <v>0</v>
      </c>
    </row>
    <row r="22" spans="1:24" s="2" customFormat="1" ht="15" customHeight="1" x14ac:dyDescent="0.2">
      <c r="A22" s="115" t="s">
        <v>4</v>
      </c>
      <c r="B22" s="38">
        <v>681</v>
      </c>
      <c r="C22" s="133" t="s">
        <v>188</v>
      </c>
      <c r="D22" s="38" t="s">
        <v>138</v>
      </c>
      <c r="E22" s="39">
        <v>1970</v>
      </c>
      <c r="F22" s="40">
        <v>12</v>
      </c>
      <c r="G22" s="40">
        <v>0.5</v>
      </c>
      <c r="H22" s="40">
        <v>2</v>
      </c>
      <c r="I22" s="40" t="s">
        <v>91</v>
      </c>
      <c r="J22" s="34" t="s">
        <v>187</v>
      </c>
      <c r="K22" s="134" t="s">
        <v>94</v>
      </c>
      <c r="L22" s="36">
        <v>2011</v>
      </c>
      <c r="M22" s="36" t="s">
        <v>92</v>
      </c>
      <c r="N22" s="36">
        <v>2016</v>
      </c>
      <c r="O22" s="35" t="s">
        <v>98</v>
      </c>
      <c r="P22" s="49" t="s">
        <v>189</v>
      </c>
      <c r="Q22" s="69"/>
      <c r="R22" s="93"/>
      <c r="S22" s="94"/>
      <c r="T22" s="94"/>
      <c r="U22" s="94" t="s">
        <v>115</v>
      </c>
      <c r="V22" s="94"/>
      <c r="W22" s="95"/>
      <c r="X22" s="116">
        <f t="shared" si="8"/>
        <v>0</v>
      </c>
    </row>
    <row r="23" spans="1:24" s="2" customFormat="1" ht="15" customHeight="1" thickBot="1" x14ac:dyDescent="0.25">
      <c r="A23" s="115" t="s">
        <v>4</v>
      </c>
      <c r="B23" s="38">
        <v>681</v>
      </c>
      <c r="C23" s="133" t="s">
        <v>101</v>
      </c>
      <c r="D23" s="38" t="s">
        <v>138</v>
      </c>
      <c r="E23" s="39">
        <v>1970</v>
      </c>
      <c r="F23" s="40">
        <v>1</v>
      </c>
      <c r="G23" s="40">
        <v>1</v>
      </c>
      <c r="H23" s="40">
        <v>0</v>
      </c>
      <c r="I23" s="40" t="s">
        <v>91</v>
      </c>
      <c r="J23" s="34" t="s">
        <v>187</v>
      </c>
      <c r="K23" s="134" t="s">
        <v>94</v>
      </c>
      <c r="L23" s="36">
        <v>2011</v>
      </c>
      <c r="M23" s="36" t="s">
        <v>92</v>
      </c>
      <c r="N23" s="36">
        <v>2016</v>
      </c>
      <c r="O23" s="35" t="s">
        <v>98</v>
      </c>
      <c r="P23" s="49" t="s">
        <v>189</v>
      </c>
      <c r="Q23" s="69" t="s">
        <v>186</v>
      </c>
      <c r="R23" s="93"/>
      <c r="S23" s="94"/>
      <c r="T23" s="94"/>
      <c r="U23" s="94" t="s">
        <v>115</v>
      </c>
      <c r="V23" s="94"/>
      <c r="W23" s="95"/>
      <c r="X23" s="116">
        <f t="shared" si="7"/>
        <v>0</v>
      </c>
    </row>
    <row r="24" spans="1:24" s="2" customFormat="1" ht="24" customHeight="1" thickBot="1" x14ac:dyDescent="0.25">
      <c r="A24" s="145" t="s">
        <v>159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7"/>
      <c r="R24" s="72">
        <f t="shared" ref="R24:W24" si="9">SUM(R17:R23)</f>
        <v>0</v>
      </c>
      <c r="S24" s="73">
        <f t="shared" si="9"/>
        <v>0</v>
      </c>
      <c r="T24" s="73">
        <f t="shared" si="9"/>
        <v>0</v>
      </c>
      <c r="U24" s="73">
        <f t="shared" si="9"/>
        <v>0</v>
      </c>
      <c r="V24" s="73">
        <f t="shared" si="9"/>
        <v>0</v>
      </c>
      <c r="W24" s="74">
        <f t="shared" si="9"/>
        <v>0</v>
      </c>
      <c r="X24" s="118">
        <f>SUM(R24:W24)</f>
        <v>0</v>
      </c>
    </row>
    <row r="25" spans="1:24" s="2" customFormat="1" ht="14.1" customHeight="1" thickBot="1" x14ac:dyDescent="0.25">
      <c r="A25" s="114" t="s">
        <v>7</v>
      </c>
      <c r="B25" s="31">
        <v>191</v>
      </c>
      <c r="C25" s="31" t="s">
        <v>148</v>
      </c>
      <c r="D25" s="31" t="s">
        <v>141</v>
      </c>
      <c r="E25" s="32">
        <v>1976</v>
      </c>
      <c r="F25" s="33">
        <v>50</v>
      </c>
      <c r="G25" s="33">
        <v>5</v>
      </c>
      <c r="H25" s="33">
        <v>1</v>
      </c>
      <c r="I25" s="33" t="s">
        <v>91</v>
      </c>
      <c r="J25" s="27" t="s">
        <v>149</v>
      </c>
      <c r="K25" s="106" t="s">
        <v>103</v>
      </c>
      <c r="L25" s="50" t="s">
        <v>115</v>
      </c>
      <c r="M25" s="51" t="s">
        <v>91</v>
      </c>
      <c r="N25" s="52" t="s">
        <v>115</v>
      </c>
      <c r="O25" s="111" t="s">
        <v>98</v>
      </c>
      <c r="P25" s="27" t="s">
        <v>189</v>
      </c>
      <c r="Q25" s="30" t="s">
        <v>179</v>
      </c>
      <c r="R25" s="87"/>
      <c r="S25" s="88"/>
      <c r="T25" s="88"/>
      <c r="U25" s="88" t="s">
        <v>115</v>
      </c>
      <c r="V25" s="88"/>
      <c r="W25" s="89"/>
      <c r="X25" s="116">
        <f t="shared" ref="X25" si="10">SUM(R25:W25)</f>
        <v>0</v>
      </c>
    </row>
    <row r="26" spans="1:24" s="2" customFormat="1" ht="24" customHeight="1" thickBot="1" x14ac:dyDescent="0.25">
      <c r="A26" s="145" t="s">
        <v>160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  <c r="R26" s="72">
        <f t="shared" ref="R26:W26" si="11">SUM(R25:R25)</f>
        <v>0</v>
      </c>
      <c r="S26" s="73">
        <f t="shared" si="11"/>
        <v>0</v>
      </c>
      <c r="T26" s="73">
        <f t="shared" si="11"/>
        <v>0</v>
      </c>
      <c r="U26" s="73">
        <f t="shared" si="11"/>
        <v>0</v>
      </c>
      <c r="V26" s="73">
        <f t="shared" si="11"/>
        <v>0</v>
      </c>
      <c r="W26" s="74">
        <f t="shared" si="11"/>
        <v>0</v>
      </c>
      <c r="X26" s="118">
        <f>SUM(R26:W26)</f>
        <v>0</v>
      </c>
    </row>
    <row r="27" spans="1:24" s="2" customFormat="1" ht="14.25" customHeight="1" x14ac:dyDescent="0.2">
      <c r="A27" s="115" t="s">
        <v>81</v>
      </c>
      <c r="B27" s="38">
        <v>236</v>
      </c>
      <c r="C27" s="38">
        <v>414</v>
      </c>
      <c r="D27" s="31" t="s">
        <v>140</v>
      </c>
      <c r="E27" s="39"/>
      <c r="F27" s="40">
        <v>800</v>
      </c>
      <c r="G27" s="33">
        <v>30</v>
      </c>
      <c r="H27" s="33">
        <v>10</v>
      </c>
      <c r="I27" s="33" t="s">
        <v>91</v>
      </c>
      <c r="J27" s="34" t="s">
        <v>71</v>
      </c>
      <c r="K27" s="106" t="s">
        <v>94</v>
      </c>
      <c r="L27" s="48" t="s">
        <v>115</v>
      </c>
      <c r="M27" s="36" t="s">
        <v>92</v>
      </c>
      <c r="N27" s="51">
        <v>2016</v>
      </c>
      <c r="O27" s="106" t="s">
        <v>98</v>
      </c>
      <c r="P27" s="27" t="s">
        <v>190</v>
      </c>
      <c r="Q27" s="37"/>
      <c r="R27" s="87"/>
      <c r="S27" s="88"/>
      <c r="T27" s="88"/>
      <c r="U27" s="88" t="s">
        <v>115</v>
      </c>
      <c r="V27" s="88"/>
      <c r="W27" s="89"/>
      <c r="X27" s="116">
        <f t="shared" ref="X27:X30" si="12">SUM(R27:W27)</f>
        <v>0</v>
      </c>
    </row>
    <row r="28" spans="1:24" s="2" customFormat="1" ht="14.25" customHeight="1" x14ac:dyDescent="0.2">
      <c r="A28" s="115" t="s">
        <v>81</v>
      </c>
      <c r="B28" s="38">
        <v>237</v>
      </c>
      <c r="C28" s="38">
        <v>415</v>
      </c>
      <c r="D28" s="31" t="s">
        <v>140</v>
      </c>
      <c r="E28" s="39"/>
      <c r="F28" s="40">
        <v>800</v>
      </c>
      <c r="G28" s="40">
        <v>150</v>
      </c>
      <c r="H28" s="40">
        <v>100</v>
      </c>
      <c r="I28" s="40" t="s">
        <v>91</v>
      </c>
      <c r="J28" s="34" t="s">
        <v>71</v>
      </c>
      <c r="K28" s="106" t="s">
        <v>94</v>
      </c>
      <c r="L28" s="48" t="s">
        <v>115</v>
      </c>
      <c r="M28" s="36" t="s">
        <v>92</v>
      </c>
      <c r="N28" s="51">
        <v>2015</v>
      </c>
      <c r="O28" s="106" t="s">
        <v>98</v>
      </c>
      <c r="P28" s="34" t="s">
        <v>190</v>
      </c>
      <c r="Q28" s="37"/>
      <c r="R28" s="90"/>
      <c r="S28" s="91"/>
      <c r="T28" s="91"/>
      <c r="U28" s="91" t="s">
        <v>115</v>
      </c>
      <c r="V28" s="91"/>
      <c r="W28" s="92"/>
      <c r="X28" s="116">
        <f t="shared" si="12"/>
        <v>0</v>
      </c>
    </row>
    <row r="29" spans="1:24" s="2" customFormat="1" ht="14.25" customHeight="1" x14ac:dyDescent="0.2">
      <c r="A29" s="115" t="s">
        <v>81</v>
      </c>
      <c r="B29" s="38">
        <v>320</v>
      </c>
      <c r="C29" s="38" t="s">
        <v>202</v>
      </c>
      <c r="D29" s="31" t="s">
        <v>140</v>
      </c>
      <c r="E29" s="39"/>
      <c r="F29" s="40">
        <v>40</v>
      </c>
      <c r="G29" s="40">
        <v>20</v>
      </c>
      <c r="H29" s="40">
        <v>10</v>
      </c>
      <c r="I29" s="40" t="s">
        <v>91</v>
      </c>
      <c r="J29" s="108" t="s">
        <v>66</v>
      </c>
      <c r="K29" s="106" t="s">
        <v>94</v>
      </c>
      <c r="L29" s="48"/>
      <c r="M29" s="36" t="s">
        <v>91</v>
      </c>
      <c r="N29" s="51">
        <v>2016</v>
      </c>
      <c r="O29" s="106" t="s">
        <v>98</v>
      </c>
      <c r="P29" s="34" t="s">
        <v>190</v>
      </c>
      <c r="Q29" s="37"/>
      <c r="R29" s="90"/>
      <c r="S29" s="91"/>
      <c r="T29" s="91"/>
      <c r="U29" s="91" t="s">
        <v>115</v>
      </c>
      <c r="V29" s="91"/>
      <c r="W29" s="92"/>
      <c r="X29" s="116">
        <f t="shared" si="12"/>
        <v>0</v>
      </c>
    </row>
    <row r="30" spans="1:24" s="2" customFormat="1" ht="14.25" customHeight="1" x14ac:dyDescent="0.2">
      <c r="A30" s="115" t="s">
        <v>81</v>
      </c>
      <c r="B30" s="38">
        <v>320</v>
      </c>
      <c r="C30" s="38" t="s">
        <v>203</v>
      </c>
      <c r="D30" s="31" t="s">
        <v>140</v>
      </c>
      <c r="E30" s="39"/>
      <c r="F30" s="40">
        <v>40</v>
      </c>
      <c r="G30" s="40">
        <v>20</v>
      </c>
      <c r="H30" s="40">
        <v>10</v>
      </c>
      <c r="I30" s="40" t="s">
        <v>91</v>
      </c>
      <c r="J30" s="108" t="s">
        <v>66</v>
      </c>
      <c r="K30" s="106" t="s">
        <v>94</v>
      </c>
      <c r="L30" s="48"/>
      <c r="M30" s="36" t="s">
        <v>91</v>
      </c>
      <c r="N30" s="51">
        <v>2016</v>
      </c>
      <c r="O30" s="106" t="s">
        <v>98</v>
      </c>
      <c r="P30" s="34" t="s">
        <v>190</v>
      </c>
      <c r="Q30" s="37"/>
      <c r="R30" s="90"/>
      <c r="S30" s="91"/>
      <c r="T30" s="91"/>
      <c r="U30" s="91" t="s">
        <v>115</v>
      </c>
      <c r="V30" s="91"/>
      <c r="W30" s="92"/>
      <c r="X30" s="116">
        <f t="shared" si="12"/>
        <v>0</v>
      </c>
    </row>
    <row r="31" spans="1:24" s="2" customFormat="1" ht="14.25" customHeight="1" x14ac:dyDescent="0.2">
      <c r="A31" s="115" t="s">
        <v>81</v>
      </c>
      <c r="B31" s="38">
        <v>320</v>
      </c>
      <c r="C31" s="38" t="s">
        <v>204</v>
      </c>
      <c r="D31" s="31" t="s">
        <v>140</v>
      </c>
      <c r="E31" s="39"/>
      <c r="F31" s="40">
        <v>40</v>
      </c>
      <c r="G31" s="40">
        <v>20</v>
      </c>
      <c r="H31" s="40">
        <v>10</v>
      </c>
      <c r="I31" s="40" t="s">
        <v>91</v>
      </c>
      <c r="J31" s="108" t="s">
        <v>66</v>
      </c>
      <c r="K31" s="106" t="s">
        <v>94</v>
      </c>
      <c r="L31" s="48"/>
      <c r="M31" s="36" t="s">
        <v>91</v>
      </c>
      <c r="N31" s="51">
        <v>2016</v>
      </c>
      <c r="O31" s="106" t="s">
        <v>98</v>
      </c>
      <c r="P31" s="34" t="s">
        <v>190</v>
      </c>
      <c r="Q31" s="37"/>
      <c r="R31" s="90"/>
      <c r="S31" s="91"/>
      <c r="T31" s="91"/>
      <c r="U31" s="91" t="s">
        <v>115</v>
      </c>
      <c r="V31" s="91"/>
      <c r="W31" s="92"/>
      <c r="X31" s="116">
        <f t="shared" ref="X31:X38" si="13">SUM(R31:W31)</f>
        <v>0</v>
      </c>
    </row>
    <row r="32" spans="1:24" s="2" customFormat="1" ht="14.25" customHeight="1" x14ac:dyDescent="0.2">
      <c r="A32" s="115" t="s">
        <v>81</v>
      </c>
      <c r="B32" s="38">
        <v>321</v>
      </c>
      <c r="C32" s="38" t="s">
        <v>31</v>
      </c>
      <c r="D32" s="31" t="s">
        <v>140</v>
      </c>
      <c r="E32" s="39"/>
      <c r="F32" s="40">
        <v>2</v>
      </c>
      <c r="G32" s="40">
        <v>0</v>
      </c>
      <c r="H32" s="40">
        <v>0</v>
      </c>
      <c r="I32" s="40" t="s">
        <v>91</v>
      </c>
      <c r="J32" s="34" t="s">
        <v>75</v>
      </c>
      <c r="K32" s="106" t="s">
        <v>94</v>
      </c>
      <c r="L32" s="48" t="s">
        <v>115</v>
      </c>
      <c r="M32" s="36" t="s">
        <v>91</v>
      </c>
      <c r="N32" s="36">
        <v>2015</v>
      </c>
      <c r="O32" s="106" t="s">
        <v>98</v>
      </c>
      <c r="P32" s="34" t="s">
        <v>189</v>
      </c>
      <c r="Q32" s="37"/>
      <c r="R32" s="90"/>
      <c r="S32" s="91"/>
      <c r="T32" s="91"/>
      <c r="U32" s="91" t="s">
        <v>115</v>
      </c>
      <c r="V32" s="91"/>
      <c r="W32" s="92"/>
      <c r="X32" s="116">
        <f t="shared" si="13"/>
        <v>0</v>
      </c>
    </row>
    <row r="33" spans="1:24" s="2" customFormat="1" ht="15" customHeight="1" x14ac:dyDescent="0.2">
      <c r="A33" s="115" t="s">
        <v>81</v>
      </c>
      <c r="B33" s="38">
        <v>225</v>
      </c>
      <c r="C33" s="38" t="s">
        <v>27</v>
      </c>
      <c r="D33" s="38" t="s">
        <v>138</v>
      </c>
      <c r="E33" s="39"/>
      <c r="F33" s="40">
        <v>10</v>
      </c>
      <c r="G33" s="40">
        <v>0</v>
      </c>
      <c r="H33" s="40">
        <v>0</v>
      </c>
      <c r="I33" s="40" t="s">
        <v>91</v>
      </c>
      <c r="J33" s="34" t="s">
        <v>75</v>
      </c>
      <c r="K33" s="106" t="s">
        <v>94</v>
      </c>
      <c r="L33" s="48"/>
      <c r="M33" s="36" t="s">
        <v>91</v>
      </c>
      <c r="N33" s="36">
        <v>2016</v>
      </c>
      <c r="O33" s="106" t="s">
        <v>98</v>
      </c>
      <c r="P33" s="34" t="s">
        <v>189</v>
      </c>
      <c r="Q33" s="37"/>
      <c r="R33" s="90"/>
      <c r="S33" s="91"/>
      <c r="T33" s="91"/>
      <c r="U33" s="91" t="s">
        <v>115</v>
      </c>
      <c r="V33" s="91"/>
      <c r="W33" s="92"/>
      <c r="X33" s="116">
        <f t="shared" si="13"/>
        <v>0</v>
      </c>
    </row>
    <row r="34" spans="1:24" s="2" customFormat="1" ht="15" customHeight="1" x14ac:dyDescent="0.2">
      <c r="A34" s="115" t="s">
        <v>81</v>
      </c>
      <c r="B34" s="38">
        <v>225</v>
      </c>
      <c r="C34" s="38" t="s">
        <v>205</v>
      </c>
      <c r="D34" s="38" t="s">
        <v>142</v>
      </c>
      <c r="E34" s="39"/>
      <c r="F34" s="40">
        <v>5</v>
      </c>
      <c r="G34" s="40">
        <v>0</v>
      </c>
      <c r="H34" s="40">
        <v>0</v>
      </c>
      <c r="I34" s="40" t="s">
        <v>91</v>
      </c>
      <c r="J34" s="34" t="s">
        <v>206</v>
      </c>
      <c r="K34" s="106" t="s">
        <v>94</v>
      </c>
      <c r="L34" s="48"/>
      <c r="M34" s="36" t="s">
        <v>91</v>
      </c>
      <c r="N34" s="36">
        <v>2016</v>
      </c>
      <c r="O34" s="106" t="s">
        <v>98</v>
      </c>
      <c r="P34" s="34" t="s">
        <v>189</v>
      </c>
      <c r="Q34" s="37"/>
      <c r="R34" s="93"/>
      <c r="S34" s="94"/>
      <c r="T34" s="94"/>
      <c r="U34" s="91" t="s">
        <v>115</v>
      </c>
      <c r="V34" s="94"/>
      <c r="W34" s="95"/>
      <c r="X34" s="116">
        <f t="shared" si="13"/>
        <v>0</v>
      </c>
    </row>
    <row r="35" spans="1:24" s="2" customFormat="1" ht="15" customHeight="1" x14ac:dyDescent="0.2">
      <c r="A35" s="115" t="s">
        <v>81</v>
      </c>
      <c r="B35" s="38">
        <v>119</v>
      </c>
      <c r="C35" s="38" t="s">
        <v>27</v>
      </c>
      <c r="D35" s="38" t="s">
        <v>138</v>
      </c>
      <c r="E35" s="39"/>
      <c r="F35" s="40">
        <v>50</v>
      </c>
      <c r="G35" s="40">
        <v>0</v>
      </c>
      <c r="H35" s="40">
        <v>0</v>
      </c>
      <c r="I35" s="40" t="s">
        <v>91</v>
      </c>
      <c r="J35" s="34" t="s">
        <v>75</v>
      </c>
      <c r="K35" s="106" t="s">
        <v>94</v>
      </c>
      <c r="L35" s="48"/>
      <c r="M35" s="36" t="s">
        <v>91</v>
      </c>
      <c r="N35" s="36">
        <v>2016</v>
      </c>
      <c r="O35" s="106" t="s">
        <v>98</v>
      </c>
      <c r="P35" s="34" t="s">
        <v>189</v>
      </c>
      <c r="Q35" s="37"/>
      <c r="R35" s="93"/>
      <c r="S35" s="94"/>
      <c r="T35" s="94"/>
      <c r="U35" s="91" t="s">
        <v>115</v>
      </c>
      <c r="V35" s="94"/>
      <c r="W35" s="95"/>
      <c r="X35" s="116">
        <f t="shared" si="13"/>
        <v>0</v>
      </c>
    </row>
    <row r="36" spans="1:24" s="2" customFormat="1" ht="15" customHeight="1" x14ac:dyDescent="0.2">
      <c r="A36" s="115" t="s">
        <v>81</v>
      </c>
      <c r="B36" s="38">
        <v>119</v>
      </c>
      <c r="C36" s="38" t="s">
        <v>205</v>
      </c>
      <c r="D36" s="38" t="s">
        <v>142</v>
      </c>
      <c r="E36" s="39"/>
      <c r="F36" s="40">
        <v>10</v>
      </c>
      <c r="G36" s="40">
        <v>0</v>
      </c>
      <c r="H36" s="40">
        <v>0</v>
      </c>
      <c r="I36" s="40" t="s">
        <v>91</v>
      </c>
      <c r="J36" s="34" t="s">
        <v>206</v>
      </c>
      <c r="K36" s="106" t="s">
        <v>94</v>
      </c>
      <c r="L36" s="48"/>
      <c r="M36" s="36" t="s">
        <v>91</v>
      </c>
      <c r="N36" s="36">
        <v>2016</v>
      </c>
      <c r="O36" s="106" t="s">
        <v>98</v>
      </c>
      <c r="P36" s="34" t="s">
        <v>189</v>
      </c>
      <c r="Q36" s="37"/>
      <c r="R36" s="93"/>
      <c r="S36" s="94"/>
      <c r="T36" s="94"/>
      <c r="U36" s="91" t="s">
        <v>115</v>
      </c>
      <c r="V36" s="94"/>
      <c r="W36" s="95"/>
      <c r="X36" s="116">
        <f t="shared" si="13"/>
        <v>0</v>
      </c>
    </row>
    <row r="37" spans="1:24" s="2" customFormat="1" ht="15" customHeight="1" x14ac:dyDescent="0.2">
      <c r="A37" s="115" t="s">
        <v>81</v>
      </c>
      <c r="B37" s="38">
        <v>315</v>
      </c>
      <c r="C37" s="38" t="s">
        <v>207</v>
      </c>
      <c r="D37" s="38" t="s">
        <v>141</v>
      </c>
      <c r="E37" s="39"/>
      <c r="F37" s="40">
        <v>20</v>
      </c>
      <c r="G37" s="40">
        <v>5</v>
      </c>
      <c r="H37" s="40">
        <v>1</v>
      </c>
      <c r="I37" s="40" t="s">
        <v>91</v>
      </c>
      <c r="J37" s="34" t="s">
        <v>208</v>
      </c>
      <c r="K37" s="106" t="s">
        <v>94</v>
      </c>
      <c r="L37" s="48"/>
      <c r="M37" s="36" t="s">
        <v>91</v>
      </c>
      <c r="N37" s="36">
        <v>2016</v>
      </c>
      <c r="O37" s="106" t="s">
        <v>98</v>
      </c>
      <c r="P37" s="34" t="s">
        <v>190</v>
      </c>
      <c r="Q37" s="37"/>
      <c r="R37" s="93"/>
      <c r="S37" s="94"/>
      <c r="T37" s="94"/>
      <c r="U37" s="91" t="s">
        <v>115</v>
      </c>
      <c r="V37" s="94"/>
      <c r="W37" s="95"/>
      <c r="X37" s="116">
        <f t="shared" si="13"/>
        <v>0</v>
      </c>
    </row>
    <row r="38" spans="1:24" s="2" customFormat="1" ht="15" customHeight="1" thickBot="1" x14ac:dyDescent="0.25">
      <c r="A38" s="115" t="s">
        <v>81</v>
      </c>
      <c r="B38" s="38">
        <v>95</v>
      </c>
      <c r="C38" s="38" t="s">
        <v>209</v>
      </c>
      <c r="D38" s="38" t="s">
        <v>142</v>
      </c>
      <c r="E38" s="39">
        <v>2008</v>
      </c>
      <c r="F38" s="40">
        <v>3</v>
      </c>
      <c r="G38" s="40">
        <v>0</v>
      </c>
      <c r="H38" s="40">
        <v>0</v>
      </c>
      <c r="I38" s="40" t="s">
        <v>91</v>
      </c>
      <c r="J38" s="34" t="s">
        <v>210</v>
      </c>
      <c r="K38" s="106" t="s">
        <v>94</v>
      </c>
      <c r="L38" s="48"/>
      <c r="M38" s="36" t="s">
        <v>91</v>
      </c>
      <c r="N38" s="36">
        <v>2016</v>
      </c>
      <c r="O38" s="106" t="s">
        <v>98</v>
      </c>
      <c r="P38" s="34" t="s">
        <v>189</v>
      </c>
      <c r="Q38" s="37"/>
      <c r="R38" s="93"/>
      <c r="S38" s="94"/>
      <c r="T38" s="94"/>
      <c r="U38" s="91" t="s">
        <v>115</v>
      </c>
      <c r="V38" s="94"/>
      <c r="W38" s="95"/>
      <c r="X38" s="116">
        <f t="shared" si="13"/>
        <v>0</v>
      </c>
    </row>
    <row r="39" spans="1:24" s="2" customFormat="1" ht="24" customHeight="1" thickBot="1" x14ac:dyDescent="0.25">
      <c r="A39" s="145" t="s">
        <v>161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7"/>
      <c r="R39" s="72">
        <f t="shared" ref="R39:W39" si="14">SUM(R27:R38)</f>
        <v>0</v>
      </c>
      <c r="S39" s="73">
        <f t="shared" si="14"/>
        <v>0</v>
      </c>
      <c r="T39" s="73">
        <f t="shared" si="14"/>
        <v>0</v>
      </c>
      <c r="U39" s="73">
        <f t="shared" si="14"/>
        <v>0</v>
      </c>
      <c r="V39" s="73">
        <f t="shared" si="14"/>
        <v>0</v>
      </c>
      <c r="W39" s="74">
        <f t="shared" si="14"/>
        <v>0</v>
      </c>
      <c r="X39" s="118">
        <f>SUM(R39:W39)</f>
        <v>0</v>
      </c>
    </row>
    <row r="40" spans="1:24" s="2" customFormat="1" ht="15" customHeight="1" x14ac:dyDescent="0.2">
      <c r="A40" s="115" t="s">
        <v>11</v>
      </c>
      <c r="B40" s="31" t="s">
        <v>35</v>
      </c>
      <c r="C40" s="38" t="s">
        <v>211</v>
      </c>
      <c r="D40" s="38" t="s">
        <v>140</v>
      </c>
      <c r="E40" s="39"/>
      <c r="F40" s="40">
        <v>54</v>
      </c>
      <c r="G40" s="33">
        <v>35</v>
      </c>
      <c r="H40" s="33">
        <v>10</v>
      </c>
      <c r="I40" s="33" t="s">
        <v>91</v>
      </c>
      <c r="J40" s="108" t="s">
        <v>66</v>
      </c>
      <c r="K40" s="106" t="s">
        <v>94</v>
      </c>
      <c r="L40" s="50"/>
      <c r="M40" s="51" t="s">
        <v>91</v>
      </c>
      <c r="N40" s="51">
        <v>2016</v>
      </c>
      <c r="O40" s="111" t="s">
        <v>98</v>
      </c>
      <c r="P40" s="34" t="s">
        <v>190</v>
      </c>
      <c r="Q40" s="37"/>
      <c r="R40" s="90"/>
      <c r="S40" s="91"/>
      <c r="T40" s="91"/>
      <c r="U40" s="91" t="s">
        <v>115</v>
      </c>
      <c r="V40" s="91"/>
      <c r="W40" s="92"/>
      <c r="X40" s="116">
        <f t="shared" ref="X40:X42" si="15">SUM(R40:W40)</f>
        <v>0</v>
      </c>
    </row>
    <row r="41" spans="1:24" s="2" customFormat="1" ht="15" customHeight="1" x14ac:dyDescent="0.2">
      <c r="A41" s="115" t="s">
        <v>11</v>
      </c>
      <c r="B41" s="31" t="s">
        <v>35</v>
      </c>
      <c r="C41" s="38" t="s">
        <v>174</v>
      </c>
      <c r="D41" s="38" t="s">
        <v>140</v>
      </c>
      <c r="E41" s="39"/>
      <c r="F41" s="40">
        <v>54</v>
      </c>
      <c r="G41" s="40">
        <v>35</v>
      </c>
      <c r="H41" s="40">
        <v>10</v>
      </c>
      <c r="I41" s="40" t="s">
        <v>91</v>
      </c>
      <c r="J41" s="108" t="s">
        <v>66</v>
      </c>
      <c r="K41" s="106" t="s">
        <v>94</v>
      </c>
      <c r="L41" s="36"/>
      <c r="M41" s="36" t="s">
        <v>92</v>
      </c>
      <c r="N41" s="36">
        <v>2016</v>
      </c>
      <c r="O41" s="106" t="s">
        <v>98</v>
      </c>
      <c r="P41" s="34" t="s">
        <v>190</v>
      </c>
      <c r="Q41" s="37"/>
      <c r="R41" s="90"/>
      <c r="S41" s="91"/>
      <c r="T41" s="91"/>
      <c r="U41" s="91" t="s">
        <v>115</v>
      </c>
      <c r="V41" s="91"/>
      <c r="W41" s="92"/>
      <c r="X41" s="116">
        <f t="shared" ref="X41" si="16">SUM(R41:W41)</f>
        <v>0</v>
      </c>
    </row>
    <row r="42" spans="1:24" s="2" customFormat="1" ht="15" customHeight="1" x14ac:dyDescent="0.2">
      <c r="A42" s="115" t="s">
        <v>11</v>
      </c>
      <c r="B42" s="31" t="s">
        <v>35</v>
      </c>
      <c r="C42" s="38" t="s">
        <v>212</v>
      </c>
      <c r="D42" s="38" t="s">
        <v>140</v>
      </c>
      <c r="E42" s="39"/>
      <c r="F42" s="40">
        <v>54</v>
      </c>
      <c r="G42" s="40">
        <v>35</v>
      </c>
      <c r="H42" s="40">
        <v>10</v>
      </c>
      <c r="I42" s="40" t="s">
        <v>91</v>
      </c>
      <c r="J42" s="108" t="s">
        <v>66</v>
      </c>
      <c r="K42" s="106" t="s">
        <v>94</v>
      </c>
      <c r="L42" s="36"/>
      <c r="M42" s="36" t="s">
        <v>91</v>
      </c>
      <c r="N42" s="36">
        <v>2016</v>
      </c>
      <c r="O42" s="106" t="s">
        <v>98</v>
      </c>
      <c r="P42" s="34" t="s">
        <v>190</v>
      </c>
      <c r="Q42" s="37"/>
      <c r="R42" s="90"/>
      <c r="S42" s="91"/>
      <c r="T42" s="91"/>
      <c r="U42" s="91" t="s">
        <v>115</v>
      </c>
      <c r="V42" s="91"/>
      <c r="W42" s="92"/>
      <c r="X42" s="116">
        <f t="shared" si="15"/>
        <v>0</v>
      </c>
    </row>
    <row r="43" spans="1:24" s="2" customFormat="1" ht="15" customHeight="1" x14ac:dyDescent="0.2">
      <c r="A43" s="115" t="s">
        <v>11</v>
      </c>
      <c r="B43" s="31" t="s">
        <v>35</v>
      </c>
      <c r="C43" s="38" t="s">
        <v>175</v>
      </c>
      <c r="D43" s="38" t="s">
        <v>140</v>
      </c>
      <c r="E43" s="39"/>
      <c r="F43" s="40">
        <v>54</v>
      </c>
      <c r="G43" s="40">
        <v>35</v>
      </c>
      <c r="H43" s="40">
        <v>10</v>
      </c>
      <c r="I43" s="40" t="s">
        <v>91</v>
      </c>
      <c r="J43" s="108" t="s">
        <v>66</v>
      </c>
      <c r="K43" s="106" t="s">
        <v>94</v>
      </c>
      <c r="L43" s="36"/>
      <c r="M43" s="36" t="s">
        <v>92</v>
      </c>
      <c r="N43" s="36">
        <v>2016</v>
      </c>
      <c r="O43" s="106" t="s">
        <v>98</v>
      </c>
      <c r="P43" s="34" t="s">
        <v>190</v>
      </c>
      <c r="Q43" s="37"/>
      <c r="R43" s="90"/>
      <c r="S43" s="91"/>
      <c r="T43" s="91"/>
      <c r="U43" s="91" t="s">
        <v>115</v>
      </c>
      <c r="V43" s="91"/>
      <c r="W43" s="92"/>
      <c r="X43" s="116">
        <f t="shared" ref="X43:X49" si="17">SUM(R43:W43)</f>
        <v>0</v>
      </c>
    </row>
    <row r="44" spans="1:24" s="2" customFormat="1" ht="15" customHeight="1" x14ac:dyDescent="0.2">
      <c r="A44" s="115" t="s">
        <v>11</v>
      </c>
      <c r="B44" s="31" t="s">
        <v>35</v>
      </c>
      <c r="C44" s="38" t="s">
        <v>176</v>
      </c>
      <c r="D44" s="38" t="s">
        <v>140</v>
      </c>
      <c r="E44" s="39"/>
      <c r="F44" s="40">
        <v>54</v>
      </c>
      <c r="G44" s="40">
        <v>35</v>
      </c>
      <c r="H44" s="40">
        <v>10</v>
      </c>
      <c r="I44" s="40" t="s">
        <v>91</v>
      </c>
      <c r="J44" s="108" t="s">
        <v>66</v>
      </c>
      <c r="K44" s="106" t="s">
        <v>94</v>
      </c>
      <c r="L44" s="36"/>
      <c r="M44" s="36" t="s">
        <v>92</v>
      </c>
      <c r="N44" s="36">
        <v>2016</v>
      </c>
      <c r="O44" s="106" t="s">
        <v>98</v>
      </c>
      <c r="P44" s="34" t="s">
        <v>190</v>
      </c>
      <c r="Q44" s="47"/>
      <c r="R44" s="90"/>
      <c r="S44" s="91"/>
      <c r="T44" s="91"/>
      <c r="U44" s="91" t="s">
        <v>115</v>
      </c>
      <c r="V44" s="91"/>
      <c r="W44" s="92"/>
      <c r="X44" s="116">
        <f t="shared" si="17"/>
        <v>0</v>
      </c>
    </row>
    <row r="45" spans="1:24" s="2" customFormat="1" ht="15" customHeight="1" x14ac:dyDescent="0.2">
      <c r="A45" s="115" t="s">
        <v>11</v>
      </c>
      <c r="B45" s="31" t="s">
        <v>35</v>
      </c>
      <c r="C45" s="38" t="s">
        <v>177</v>
      </c>
      <c r="D45" s="38" t="s">
        <v>140</v>
      </c>
      <c r="E45" s="39"/>
      <c r="F45" s="40">
        <v>54</v>
      </c>
      <c r="G45" s="40">
        <v>35</v>
      </c>
      <c r="H45" s="40">
        <v>10</v>
      </c>
      <c r="I45" s="40" t="s">
        <v>91</v>
      </c>
      <c r="J45" s="108" t="s">
        <v>66</v>
      </c>
      <c r="K45" s="106" t="s">
        <v>94</v>
      </c>
      <c r="L45" s="36"/>
      <c r="M45" s="36" t="s">
        <v>92</v>
      </c>
      <c r="N45" s="36">
        <v>2016</v>
      </c>
      <c r="O45" s="106" t="s">
        <v>98</v>
      </c>
      <c r="P45" s="34" t="s">
        <v>190</v>
      </c>
      <c r="Q45" s="37"/>
      <c r="R45" s="90"/>
      <c r="S45" s="91"/>
      <c r="T45" s="91"/>
      <c r="U45" s="91" t="s">
        <v>115</v>
      </c>
      <c r="V45" s="91"/>
      <c r="W45" s="92"/>
      <c r="X45" s="116">
        <f t="shared" si="17"/>
        <v>0</v>
      </c>
    </row>
    <row r="46" spans="1:24" s="2" customFormat="1" ht="15" customHeight="1" x14ac:dyDescent="0.2">
      <c r="A46" s="117" t="s">
        <v>11</v>
      </c>
      <c r="B46" s="31" t="s">
        <v>35</v>
      </c>
      <c r="C46" s="41" t="s">
        <v>147</v>
      </c>
      <c r="D46" s="41" t="s">
        <v>142</v>
      </c>
      <c r="E46" s="43">
        <v>2010</v>
      </c>
      <c r="F46" s="44">
        <v>10</v>
      </c>
      <c r="G46" s="44">
        <v>0.5</v>
      </c>
      <c r="H46" s="44">
        <v>4</v>
      </c>
      <c r="I46" s="44" t="s">
        <v>91</v>
      </c>
      <c r="J46" s="34" t="s">
        <v>75</v>
      </c>
      <c r="K46" s="106" t="s">
        <v>94</v>
      </c>
      <c r="L46" s="62" t="s">
        <v>115</v>
      </c>
      <c r="M46" s="46" t="s">
        <v>92</v>
      </c>
      <c r="N46" s="46">
        <v>2015</v>
      </c>
      <c r="O46" s="106" t="s">
        <v>98</v>
      </c>
      <c r="P46" s="45" t="s">
        <v>189</v>
      </c>
      <c r="Q46" s="37"/>
      <c r="R46" s="90"/>
      <c r="S46" s="91"/>
      <c r="T46" s="91"/>
      <c r="U46" s="91" t="s">
        <v>115</v>
      </c>
      <c r="V46" s="91"/>
      <c r="W46" s="92"/>
      <c r="X46" s="116">
        <f t="shared" si="17"/>
        <v>0</v>
      </c>
    </row>
    <row r="47" spans="1:24" s="2" customFormat="1" ht="15" customHeight="1" x14ac:dyDescent="0.2">
      <c r="A47" s="115" t="s">
        <v>11</v>
      </c>
      <c r="B47" s="31" t="s">
        <v>35</v>
      </c>
      <c r="C47" s="38" t="s">
        <v>27</v>
      </c>
      <c r="D47" s="38" t="s">
        <v>138</v>
      </c>
      <c r="E47" s="39"/>
      <c r="F47" s="40">
        <v>20</v>
      </c>
      <c r="G47" s="40">
        <v>5</v>
      </c>
      <c r="H47" s="40">
        <v>5</v>
      </c>
      <c r="I47" s="40" t="s">
        <v>91</v>
      </c>
      <c r="J47" s="34" t="s">
        <v>75</v>
      </c>
      <c r="K47" s="106" t="s">
        <v>94</v>
      </c>
      <c r="L47" s="36">
        <v>2010</v>
      </c>
      <c r="M47" s="36" t="s">
        <v>91</v>
      </c>
      <c r="N47" s="36">
        <v>2015</v>
      </c>
      <c r="O47" s="106" t="s">
        <v>98</v>
      </c>
      <c r="P47" s="34" t="s">
        <v>189</v>
      </c>
      <c r="Q47" s="37"/>
      <c r="R47" s="90"/>
      <c r="S47" s="91"/>
      <c r="T47" s="91"/>
      <c r="U47" s="91" t="s">
        <v>115</v>
      </c>
      <c r="V47" s="91"/>
      <c r="W47" s="92"/>
      <c r="X47" s="116">
        <f t="shared" si="17"/>
        <v>0</v>
      </c>
    </row>
    <row r="48" spans="1:24" s="2" customFormat="1" ht="15" customHeight="1" x14ac:dyDescent="0.2">
      <c r="A48" s="115" t="s">
        <v>11</v>
      </c>
      <c r="B48" s="31" t="s">
        <v>35</v>
      </c>
      <c r="C48" s="38" t="s">
        <v>27</v>
      </c>
      <c r="D48" s="38" t="s">
        <v>138</v>
      </c>
      <c r="E48" s="39"/>
      <c r="F48" s="40">
        <v>20</v>
      </c>
      <c r="G48" s="40">
        <v>5</v>
      </c>
      <c r="H48" s="40">
        <v>5</v>
      </c>
      <c r="I48" s="40" t="s">
        <v>91</v>
      </c>
      <c r="J48" s="34" t="s">
        <v>75</v>
      </c>
      <c r="K48" s="106" t="s">
        <v>94</v>
      </c>
      <c r="L48" s="36">
        <v>2010</v>
      </c>
      <c r="M48" s="36" t="s">
        <v>91</v>
      </c>
      <c r="N48" s="36">
        <v>2015</v>
      </c>
      <c r="O48" s="106" t="s">
        <v>98</v>
      </c>
      <c r="P48" s="34" t="s">
        <v>189</v>
      </c>
      <c r="Q48" s="37"/>
      <c r="R48" s="90"/>
      <c r="S48" s="91"/>
      <c r="T48" s="91"/>
      <c r="U48" s="91" t="s">
        <v>115</v>
      </c>
      <c r="V48" s="91"/>
      <c r="W48" s="92"/>
      <c r="X48" s="116">
        <f t="shared" si="17"/>
        <v>0</v>
      </c>
    </row>
    <row r="49" spans="1:24" s="2" customFormat="1" ht="15" customHeight="1" thickBot="1" x14ac:dyDescent="0.25">
      <c r="A49" s="121" t="s">
        <v>11</v>
      </c>
      <c r="B49" s="53" t="s">
        <v>35</v>
      </c>
      <c r="C49" s="53" t="s">
        <v>27</v>
      </c>
      <c r="D49" s="53" t="s">
        <v>138</v>
      </c>
      <c r="E49" s="55"/>
      <c r="F49" s="56">
        <v>20</v>
      </c>
      <c r="G49" s="56">
        <v>5</v>
      </c>
      <c r="H49" s="56">
        <v>5</v>
      </c>
      <c r="I49" s="56" t="s">
        <v>91</v>
      </c>
      <c r="J49" s="34" t="s">
        <v>75</v>
      </c>
      <c r="K49" s="110" t="s">
        <v>94</v>
      </c>
      <c r="L49" s="58">
        <v>2010</v>
      </c>
      <c r="M49" s="58" t="s">
        <v>91</v>
      </c>
      <c r="N49" s="58">
        <v>2015</v>
      </c>
      <c r="O49" s="110" t="s">
        <v>98</v>
      </c>
      <c r="P49" s="57" t="s">
        <v>189</v>
      </c>
      <c r="Q49" s="59"/>
      <c r="R49" s="93"/>
      <c r="S49" s="94"/>
      <c r="T49" s="94"/>
      <c r="U49" s="94" t="s">
        <v>115</v>
      </c>
      <c r="V49" s="94"/>
      <c r="W49" s="95"/>
      <c r="X49" s="116">
        <f t="shared" si="17"/>
        <v>0</v>
      </c>
    </row>
    <row r="50" spans="1:24" s="2" customFormat="1" ht="24" customHeight="1" thickBot="1" x14ac:dyDescent="0.25">
      <c r="A50" s="145" t="s">
        <v>162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7"/>
      <c r="R50" s="72">
        <f t="shared" ref="R50:W50" si="18">SUM(R40:R49)</f>
        <v>0</v>
      </c>
      <c r="S50" s="73">
        <f t="shared" si="18"/>
        <v>0</v>
      </c>
      <c r="T50" s="73">
        <f t="shared" si="18"/>
        <v>0</v>
      </c>
      <c r="U50" s="73">
        <f t="shared" si="18"/>
        <v>0</v>
      </c>
      <c r="V50" s="73">
        <f t="shared" si="18"/>
        <v>0</v>
      </c>
      <c r="W50" s="74">
        <f t="shared" si="18"/>
        <v>0</v>
      </c>
      <c r="X50" s="118">
        <f>SUM(R50:W50)</f>
        <v>0</v>
      </c>
    </row>
    <row r="51" spans="1:24" s="2" customFormat="1" ht="15" customHeight="1" x14ac:dyDescent="0.2">
      <c r="A51" s="115" t="s">
        <v>3</v>
      </c>
      <c r="B51" s="38">
        <v>311</v>
      </c>
      <c r="C51" s="38" t="s">
        <v>34</v>
      </c>
      <c r="D51" s="38" t="s">
        <v>139</v>
      </c>
      <c r="E51" s="39">
        <v>1990</v>
      </c>
      <c r="F51" s="40">
        <v>100</v>
      </c>
      <c r="G51" s="33">
        <v>0</v>
      </c>
      <c r="H51" s="33">
        <v>10</v>
      </c>
      <c r="I51" s="33" t="s">
        <v>91</v>
      </c>
      <c r="J51" s="27" t="s">
        <v>29</v>
      </c>
      <c r="K51" s="106" t="s">
        <v>93</v>
      </c>
      <c r="L51" s="36">
        <v>2014</v>
      </c>
      <c r="M51" s="36" t="s">
        <v>91</v>
      </c>
      <c r="N51" s="36">
        <v>2015</v>
      </c>
      <c r="O51" s="106" t="s">
        <v>146</v>
      </c>
      <c r="P51" s="27" t="s">
        <v>189</v>
      </c>
      <c r="Q51" s="37"/>
      <c r="R51" s="87"/>
      <c r="S51" s="88"/>
      <c r="T51" s="88"/>
      <c r="U51" s="88" t="s">
        <v>115</v>
      </c>
      <c r="V51" s="88"/>
      <c r="W51" s="89"/>
      <c r="X51" s="116">
        <f t="shared" ref="X51:X60" si="19">SUM(R51:W51)</f>
        <v>0</v>
      </c>
    </row>
    <row r="52" spans="1:24" s="2" customFormat="1" ht="15" customHeight="1" x14ac:dyDescent="0.2">
      <c r="A52" s="115" t="s">
        <v>3</v>
      </c>
      <c r="B52" s="38">
        <v>312</v>
      </c>
      <c r="C52" s="38" t="s">
        <v>76</v>
      </c>
      <c r="D52" s="38" t="s">
        <v>144</v>
      </c>
      <c r="E52" s="39">
        <v>1990</v>
      </c>
      <c r="F52" s="40">
        <v>3</v>
      </c>
      <c r="G52" s="40">
        <v>0</v>
      </c>
      <c r="H52" s="40">
        <v>1</v>
      </c>
      <c r="I52" s="40" t="s">
        <v>91</v>
      </c>
      <c r="J52" s="34" t="s">
        <v>29</v>
      </c>
      <c r="K52" s="106" t="s">
        <v>93</v>
      </c>
      <c r="L52" s="36">
        <v>2014</v>
      </c>
      <c r="M52" s="36" t="s">
        <v>91</v>
      </c>
      <c r="N52" s="36">
        <v>2015</v>
      </c>
      <c r="O52" s="106" t="s">
        <v>146</v>
      </c>
      <c r="P52" s="34" t="s">
        <v>189</v>
      </c>
      <c r="Q52" s="37"/>
      <c r="R52" s="90"/>
      <c r="S52" s="91"/>
      <c r="T52" s="91"/>
      <c r="U52" s="91" t="s">
        <v>115</v>
      </c>
      <c r="V52" s="91"/>
      <c r="W52" s="92"/>
      <c r="X52" s="116">
        <f t="shared" si="19"/>
        <v>0</v>
      </c>
    </row>
    <row r="53" spans="1:24" s="2" customFormat="1" ht="15" customHeight="1" x14ac:dyDescent="0.2">
      <c r="A53" s="115" t="s">
        <v>3</v>
      </c>
      <c r="B53" s="38">
        <v>322</v>
      </c>
      <c r="C53" s="38" t="s">
        <v>36</v>
      </c>
      <c r="D53" s="38" t="s">
        <v>138</v>
      </c>
      <c r="E53" s="39">
        <v>2013</v>
      </c>
      <c r="F53" s="40">
        <v>6</v>
      </c>
      <c r="G53" s="40">
        <v>0</v>
      </c>
      <c r="H53" s="40">
        <v>2</v>
      </c>
      <c r="I53" s="40" t="s">
        <v>92</v>
      </c>
      <c r="J53" s="34" t="s">
        <v>37</v>
      </c>
      <c r="K53" s="106" t="s">
        <v>93</v>
      </c>
      <c r="L53" s="36">
        <v>2014</v>
      </c>
      <c r="M53" s="36" t="s">
        <v>92</v>
      </c>
      <c r="N53" s="36">
        <v>2015</v>
      </c>
      <c r="O53" s="106" t="s">
        <v>146</v>
      </c>
      <c r="P53" s="34" t="s">
        <v>190</v>
      </c>
      <c r="Q53" s="37" t="s">
        <v>194</v>
      </c>
      <c r="R53" s="90"/>
      <c r="S53" s="91"/>
      <c r="T53" s="91"/>
      <c r="U53" s="91"/>
      <c r="V53" s="91"/>
      <c r="W53" s="92"/>
      <c r="X53" s="116">
        <f t="shared" si="19"/>
        <v>0</v>
      </c>
    </row>
    <row r="54" spans="1:24" s="2" customFormat="1" ht="15" customHeight="1" x14ac:dyDescent="0.2">
      <c r="A54" s="115" t="s">
        <v>3</v>
      </c>
      <c r="B54" s="38">
        <v>323</v>
      </c>
      <c r="C54" s="84" t="s">
        <v>38</v>
      </c>
      <c r="D54" s="38" t="s">
        <v>140</v>
      </c>
      <c r="E54" s="39">
        <v>1992</v>
      </c>
      <c r="F54" s="40">
        <v>49</v>
      </c>
      <c r="G54" s="40">
        <v>80</v>
      </c>
      <c r="H54" s="40">
        <v>0</v>
      </c>
      <c r="I54" s="40" t="s">
        <v>91</v>
      </c>
      <c r="J54" s="34" t="s">
        <v>37</v>
      </c>
      <c r="K54" s="106" t="s">
        <v>94</v>
      </c>
      <c r="L54" s="36">
        <v>2011</v>
      </c>
      <c r="M54" s="36" t="s">
        <v>91</v>
      </c>
      <c r="N54" s="36">
        <v>2015</v>
      </c>
      <c r="O54" s="106" t="s">
        <v>98</v>
      </c>
      <c r="P54" s="34" t="s">
        <v>190</v>
      </c>
      <c r="Q54" s="37" t="s">
        <v>194</v>
      </c>
      <c r="R54" s="90"/>
      <c r="S54" s="91"/>
      <c r="T54" s="91"/>
      <c r="U54" s="91" t="s">
        <v>115</v>
      </c>
      <c r="V54" s="91"/>
      <c r="W54" s="92"/>
      <c r="X54" s="116">
        <f t="shared" si="19"/>
        <v>0</v>
      </c>
    </row>
    <row r="55" spans="1:24" s="2" customFormat="1" ht="15" customHeight="1" x14ac:dyDescent="0.2">
      <c r="A55" s="115" t="s">
        <v>3</v>
      </c>
      <c r="B55" s="38">
        <v>323</v>
      </c>
      <c r="C55" s="84" t="s">
        <v>39</v>
      </c>
      <c r="D55" s="38" t="s">
        <v>140</v>
      </c>
      <c r="E55" s="39">
        <v>1992</v>
      </c>
      <c r="F55" s="40">
        <v>49</v>
      </c>
      <c r="G55" s="40">
        <v>80</v>
      </c>
      <c r="H55" s="40">
        <v>0</v>
      </c>
      <c r="I55" s="40" t="s">
        <v>91</v>
      </c>
      <c r="J55" s="34" t="s">
        <v>37</v>
      </c>
      <c r="K55" s="106" t="s">
        <v>94</v>
      </c>
      <c r="L55" s="36">
        <v>2011</v>
      </c>
      <c r="M55" s="36" t="s">
        <v>91</v>
      </c>
      <c r="N55" s="36">
        <v>2015</v>
      </c>
      <c r="O55" s="106" t="s">
        <v>98</v>
      </c>
      <c r="P55" s="34" t="s">
        <v>190</v>
      </c>
      <c r="Q55" s="37" t="s">
        <v>194</v>
      </c>
      <c r="R55" s="90"/>
      <c r="S55" s="91"/>
      <c r="T55" s="91"/>
      <c r="U55" s="91" t="s">
        <v>115</v>
      </c>
      <c r="V55" s="91"/>
      <c r="W55" s="92"/>
      <c r="X55" s="116">
        <f t="shared" ref="X55" si="20">SUM(R55:W55)</f>
        <v>0</v>
      </c>
    </row>
    <row r="56" spans="1:24" s="2" customFormat="1" ht="15" customHeight="1" x14ac:dyDescent="0.2">
      <c r="A56" s="115" t="s">
        <v>3</v>
      </c>
      <c r="B56" s="38">
        <v>323</v>
      </c>
      <c r="C56" s="84" t="s">
        <v>40</v>
      </c>
      <c r="D56" s="38" t="s">
        <v>140</v>
      </c>
      <c r="E56" s="39">
        <v>1992</v>
      </c>
      <c r="F56" s="40">
        <v>49</v>
      </c>
      <c r="G56" s="40">
        <v>80</v>
      </c>
      <c r="H56" s="40">
        <v>0</v>
      </c>
      <c r="I56" s="40" t="s">
        <v>91</v>
      </c>
      <c r="J56" s="34" t="s">
        <v>37</v>
      </c>
      <c r="K56" s="106" t="s">
        <v>94</v>
      </c>
      <c r="L56" s="36">
        <v>2011</v>
      </c>
      <c r="M56" s="36" t="s">
        <v>91</v>
      </c>
      <c r="N56" s="36">
        <v>2016</v>
      </c>
      <c r="O56" s="106" t="s">
        <v>98</v>
      </c>
      <c r="P56" s="34" t="s">
        <v>190</v>
      </c>
      <c r="Q56" s="37" t="s">
        <v>194</v>
      </c>
      <c r="R56" s="90"/>
      <c r="S56" s="91"/>
      <c r="T56" s="91"/>
      <c r="U56" s="91" t="s">
        <v>115</v>
      </c>
      <c r="V56" s="91"/>
      <c r="W56" s="92"/>
      <c r="X56" s="116">
        <f t="shared" si="19"/>
        <v>0</v>
      </c>
    </row>
    <row r="57" spans="1:24" s="2" customFormat="1" ht="15" customHeight="1" x14ac:dyDescent="0.2">
      <c r="A57" s="115" t="s">
        <v>3</v>
      </c>
      <c r="B57" s="38">
        <v>323</v>
      </c>
      <c r="C57" s="84" t="s">
        <v>41</v>
      </c>
      <c r="D57" s="38" t="s">
        <v>140</v>
      </c>
      <c r="E57" s="39">
        <v>1992</v>
      </c>
      <c r="F57" s="40">
        <v>49</v>
      </c>
      <c r="G57" s="40">
        <v>80</v>
      </c>
      <c r="H57" s="40">
        <v>0</v>
      </c>
      <c r="I57" s="40" t="s">
        <v>91</v>
      </c>
      <c r="J57" s="34" t="s">
        <v>37</v>
      </c>
      <c r="K57" s="106" t="s">
        <v>94</v>
      </c>
      <c r="L57" s="36">
        <v>2011</v>
      </c>
      <c r="M57" s="36" t="s">
        <v>91</v>
      </c>
      <c r="N57" s="36">
        <v>2016</v>
      </c>
      <c r="O57" s="106" t="s">
        <v>98</v>
      </c>
      <c r="P57" s="34" t="s">
        <v>190</v>
      </c>
      <c r="Q57" s="37" t="s">
        <v>194</v>
      </c>
      <c r="R57" s="90"/>
      <c r="S57" s="91"/>
      <c r="T57" s="91"/>
      <c r="U57" s="91" t="s">
        <v>115</v>
      </c>
      <c r="V57" s="91"/>
      <c r="W57" s="92"/>
      <c r="X57" s="116">
        <f t="shared" si="19"/>
        <v>0</v>
      </c>
    </row>
    <row r="58" spans="1:24" s="2" customFormat="1" ht="15" customHeight="1" x14ac:dyDescent="0.2">
      <c r="A58" s="115" t="s">
        <v>3</v>
      </c>
      <c r="B58" s="38">
        <v>324</v>
      </c>
      <c r="C58" s="84" t="s">
        <v>213</v>
      </c>
      <c r="D58" s="84" t="s">
        <v>144</v>
      </c>
      <c r="E58" s="39">
        <v>1992</v>
      </c>
      <c r="F58" s="40">
        <v>200</v>
      </c>
      <c r="G58" s="40">
        <v>50</v>
      </c>
      <c r="H58" s="40">
        <v>0</v>
      </c>
      <c r="I58" s="40" t="s">
        <v>91</v>
      </c>
      <c r="J58" s="34" t="s">
        <v>29</v>
      </c>
      <c r="K58" s="106" t="s">
        <v>103</v>
      </c>
      <c r="L58" s="48" t="s">
        <v>115</v>
      </c>
      <c r="M58" s="36" t="s">
        <v>91</v>
      </c>
      <c r="N58" s="85"/>
      <c r="O58" s="106" t="s">
        <v>98</v>
      </c>
      <c r="P58" s="34" t="s">
        <v>190</v>
      </c>
      <c r="Q58" s="37"/>
      <c r="R58" s="90"/>
      <c r="S58" s="91"/>
      <c r="T58" s="91"/>
      <c r="U58" s="91" t="s">
        <v>115</v>
      </c>
      <c r="V58" s="91"/>
      <c r="W58" s="92"/>
      <c r="X58" s="116">
        <f t="shared" si="19"/>
        <v>0</v>
      </c>
    </row>
    <row r="59" spans="1:24" s="2" customFormat="1" ht="15" customHeight="1" x14ac:dyDescent="0.2">
      <c r="A59" s="115" t="s">
        <v>3</v>
      </c>
      <c r="B59" s="38">
        <v>326</v>
      </c>
      <c r="C59" s="38" t="s">
        <v>42</v>
      </c>
      <c r="D59" s="84" t="s">
        <v>144</v>
      </c>
      <c r="E59" s="39">
        <v>1985</v>
      </c>
      <c r="F59" s="40">
        <v>160</v>
      </c>
      <c r="G59" s="40">
        <v>40</v>
      </c>
      <c r="H59" s="40">
        <v>0</v>
      </c>
      <c r="I59" s="40" t="s">
        <v>91</v>
      </c>
      <c r="J59" s="34" t="s">
        <v>29</v>
      </c>
      <c r="K59" s="106" t="s">
        <v>118</v>
      </c>
      <c r="L59" s="36">
        <v>2014</v>
      </c>
      <c r="M59" s="36" t="s">
        <v>91</v>
      </c>
      <c r="N59" s="36">
        <v>2015</v>
      </c>
      <c r="O59" s="106" t="s">
        <v>98</v>
      </c>
      <c r="P59" s="34" t="s">
        <v>190</v>
      </c>
      <c r="Q59" s="37" t="s">
        <v>195</v>
      </c>
      <c r="R59" s="90"/>
      <c r="S59" s="91"/>
      <c r="T59" s="91"/>
      <c r="U59" s="91" t="s">
        <v>115</v>
      </c>
      <c r="V59" s="91"/>
      <c r="W59" s="92"/>
      <c r="X59" s="116">
        <f t="shared" si="19"/>
        <v>0</v>
      </c>
    </row>
    <row r="60" spans="1:24" s="2" customFormat="1" ht="15" customHeight="1" thickBot="1" x14ac:dyDescent="0.25">
      <c r="A60" s="117" t="s">
        <v>3</v>
      </c>
      <c r="B60" s="41">
        <v>326</v>
      </c>
      <c r="C60" s="41" t="s">
        <v>43</v>
      </c>
      <c r="D60" s="86" t="s">
        <v>144</v>
      </c>
      <c r="E60" s="43">
        <v>1985</v>
      </c>
      <c r="F60" s="44">
        <v>120</v>
      </c>
      <c r="G60" s="44">
        <v>20</v>
      </c>
      <c r="H60" s="44">
        <v>0</v>
      </c>
      <c r="I60" s="44" t="s">
        <v>91</v>
      </c>
      <c r="J60" s="57" t="s">
        <v>29</v>
      </c>
      <c r="K60" s="107" t="s">
        <v>99</v>
      </c>
      <c r="L60" s="46">
        <v>2012</v>
      </c>
      <c r="M60" s="46" t="s">
        <v>91</v>
      </c>
      <c r="N60" s="46">
        <v>2016</v>
      </c>
      <c r="O60" s="107" t="s">
        <v>98</v>
      </c>
      <c r="P60" s="57" t="s">
        <v>190</v>
      </c>
      <c r="Q60" s="47" t="s">
        <v>191</v>
      </c>
      <c r="R60" s="93"/>
      <c r="S60" s="94"/>
      <c r="T60" s="94"/>
      <c r="U60" s="94" t="s">
        <v>115</v>
      </c>
      <c r="V60" s="94"/>
      <c r="W60" s="95"/>
      <c r="X60" s="116">
        <f t="shared" si="19"/>
        <v>0</v>
      </c>
    </row>
    <row r="61" spans="1:24" s="2" customFormat="1" ht="23.25" customHeight="1" thickBot="1" x14ac:dyDescent="0.25">
      <c r="A61" s="145" t="s">
        <v>163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7"/>
      <c r="R61" s="72">
        <f t="shared" ref="R61:W61" si="21">SUM(R51:R60)</f>
        <v>0</v>
      </c>
      <c r="S61" s="73">
        <f t="shared" si="21"/>
        <v>0</v>
      </c>
      <c r="T61" s="73">
        <f t="shared" si="21"/>
        <v>0</v>
      </c>
      <c r="U61" s="73">
        <f t="shared" si="21"/>
        <v>0</v>
      </c>
      <c r="V61" s="73">
        <f t="shared" si="21"/>
        <v>0</v>
      </c>
      <c r="W61" s="74">
        <f t="shared" si="21"/>
        <v>0</v>
      </c>
      <c r="X61" s="118">
        <f>SUM(R61:W61)</f>
        <v>0</v>
      </c>
    </row>
    <row r="62" spans="1:24" s="2" customFormat="1" ht="15" customHeight="1" x14ac:dyDescent="0.2">
      <c r="A62" s="119" t="s">
        <v>10</v>
      </c>
      <c r="B62" s="24"/>
      <c r="C62" s="24" t="s">
        <v>44</v>
      </c>
      <c r="D62" s="24" t="s">
        <v>139</v>
      </c>
      <c r="E62" s="25">
        <v>2008</v>
      </c>
      <c r="F62" s="26">
        <v>7</v>
      </c>
      <c r="G62" s="26">
        <v>0</v>
      </c>
      <c r="H62" s="26">
        <v>1</v>
      </c>
      <c r="I62" s="26" t="s">
        <v>92</v>
      </c>
      <c r="J62" s="27" t="s">
        <v>28</v>
      </c>
      <c r="K62" s="105" t="s">
        <v>108</v>
      </c>
      <c r="L62" s="61" t="s">
        <v>115</v>
      </c>
      <c r="M62" s="29" t="s">
        <v>91</v>
      </c>
      <c r="N62" s="29">
        <v>2015</v>
      </c>
      <c r="O62" s="105" t="s">
        <v>98</v>
      </c>
      <c r="P62" s="27" t="s">
        <v>189</v>
      </c>
      <c r="Q62" s="30"/>
      <c r="R62" s="87"/>
      <c r="S62" s="88"/>
      <c r="T62" s="88"/>
      <c r="U62" s="88"/>
      <c r="V62" s="88"/>
      <c r="W62" s="89"/>
      <c r="X62" s="116">
        <f t="shared" ref="X62:X65" si="22">SUM(R62:W62)</f>
        <v>0</v>
      </c>
    </row>
    <row r="63" spans="1:24" s="2" customFormat="1" ht="15" customHeight="1" x14ac:dyDescent="0.2">
      <c r="A63" s="115" t="s">
        <v>10</v>
      </c>
      <c r="B63" s="38"/>
      <c r="C63" s="38" t="s">
        <v>45</v>
      </c>
      <c r="D63" s="38" t="s">
        <v>139</v>
      </c>
      <c r="E63" s="39">
        <v>1985</v>
      </c>
      <c r="F63" s="40">
        <v>5</v>
      </c>
      <c r="G63" s="40">
        <v>0</v>
      </c>
      <c r="H63" s="40">
        <v>2</v>
      </c>
      <c r="I63" s="40" t="s">
        <v>91</v>
      </c>
      <c r="J63" s="34" t="s">
        <v>46</v>
      </c>
      <c r="K63" s="111" t="s">
        <v>108</v>
      </c>
      <c r="L63" s="36">
        <v>2011</v>
      </c>
      <c r="M63" s="36" t="s">
        <v>91</v>
      </c>
      <c r="N63" s="36">
        <v>2016</v>
      </c>
      <c r="O63" s="111" t="s">
        <v>98</v>
      </c>
      <c r="P63" s="49" t="s">
        <v>189</v>
      </c>
      <c r="Q63" s="37"/>
      <c r="R63" s="90"/>
      <c r="S63" s="91"/>
      <c r="T63" s="91"/>
      <c r="U63" s="91" t="s">
        <v>115</v>
      </c>
      <c r="V63" s="91"/>
      <c r="W63" s="92"/>
      <c r="X63" s="116">
        <f t="shared" si="22"/>
        <v>0</v>
      </c>
    </row>
    <row r="64" spans="1:24" s="2" customFormat="1" ht="15" customHeight="1" x14ac:dyDescent="0.2">
      <c r="A64" s="115" t="s">
        <v>10</v>
      </c>
      <c r="B64" s="38">
        <v>410</v>
      </c>
      <c r="C64" s="38" t="s">
        <v>33</v>
      </c>
      <c r="D64" s="38" t="s">
        <v>143</v>
      </c>
      <c r="E64" s="39">
        <v>1985</v>
      </c>
      <c r="F64" s="40">
        <v>250</v>
      </c>
      <c r="G64" s="40">
        <v>0</v>
      </c>
      <c r="H64" s="40">
        <v>5</v>
      </c>
      <c r="I64" s="40" t="s">
        <v>91</v>
      </c>
      <c r="J64" s="34" t="s">
        <v>29</v>
      </c>
      <c r="K64" s="106" t="s">
        <v>109</v>
      </c>
      <c r="L64" s="36">
        <v>1998</v>
      </c>
      <c r="M64" s="36" t="s">
        <v>91</v>
      </c>
      <c r="N64" s="36">
        <v>2015</v>
      </c>
      <c r="O64" s="111" t="s">
        <v>98</v>
      </c>
      <c r="P64" s="49" t="s">
        <v>189</v>
      </c>
      <c r="Q64" s="37"/>
      <c r="R64" s="90"/>
      <c r="S64" s="91"/>
      <c r="T64" s="91"/>
      <c r="U64" s="91" t="s">
        <v>115</v>
      </c>
      <c r="V64" s="91"/>
      <c r="W64" s="92"/>
      <c r="X64" s="116">
        <f t="shared" si="22"/>
        <v>0</v>
      </c>
    </row>
    <row r="65" spans="1:24" s="2" customFormat="1" ht="15" customHeight="1" thickBot="1" x14ac:dyDescent="0.25">
      <c r="A65" s="115" t="s">
        <v>10</v>
      </c>
      <c r="B65" s="38">
        <v>411</v>
      </c>
      <c r="C65" s="38" t="s">
        <v>33</v>
      </c>
      <c r="D65" s="38" t="s">
        <v>143</v>
      </c>
      <c r="E65" s="39">
        <v>1985</v>
      </c>
      <c r="F65" s="40">
        <v>250</v>
      </c>
      <c r="G65" s="40">
        <v>0</v>
      </c>
      <c r="H65" s="40">
        <v>5</v>
      </c>
      <c r="I65" s="40" t="s">
        <v>91</v>
      </c>
      <c r="J65" s="34" t="s">
        <v>29</v>
      </c>
      <c r="K65" s="106" t="s">
        <v>109</v>
      </c>
      <c r="L65" s="36">
        <v>1999</v>
      </c>
      <c r="M65" s="36" t="s">
        <v>91</v>
      </c>
      <c r="N65" s="36">
        <v>2015</v>
      </c>
      <c r="O65" s="111" t="s">
        <v>98</v>
      </c>
      <c r="P65" s="49" t="s">
        <v>189</v>
      </c>
      <c r="Q65" s="37"/>
      <c r="R65" s="90"/>
      <c r="S65" s="91"/>
      <c r="T65" s="91"/>
      <c r="U65" s="91" t="s">
        <v>115</v>
      </c>
      <c r="V65" s="91"/>
      <c r="W65" s="92"/>
      <c r="X65" s="116">
        <f t="shared" si="22"/>
        <v>0</v>
      </c>
    </row>
    <row r="66" spans="1:24" s="2" customFormat="1" ht="23.25" customHeight="1" thickBot="1" x14ac:dyDescent="0.25">
      <c r="A66" s="145" t="s">
        <v>164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7"/>
      <c r="R66" s="72">
        <f t="shared" ref="R66:W66" si="23">SUM(R62:R65)</f>
        <v>0</v>
      </c>
      <c r="S66" s="73">
        <f t="shared" si="23"/>
        <v>0</v>
      </c>
      <c r="T66" s="73">
        <f t="shared" si="23"/>
        <v>0</v>
      </c>
      <c r="U66" s="73">
        <f t="shared" si="23"/>
        <v>0</v>
      </c>
      <c r="V66" s="73">
        <f t="shared" si="23"/>
        <v>0</v>
      </c>
      <c r="W66" s="74">
        <f t="shared" si="23"/>
        <v>0</v>
      </c>
      <c r="X66" s="118">
        <f>SUM(R66:W66)</f>
        <v>0</v>
      </c>
    </row>
    <row r="67" spans="1:24" s="2" customFormat="1" ht="15" customHeight="1" x14ac:dyDescent="0.2">
      <c r="A67" s="114" t="s">
        <v>15</v>
      </c>
      <c r="B67" s="31">
        <v>231</v>
      </c>
      <c r="C67" s="31" t="s">
        <v>47</v>
      </c>
      <c r="D67" s="31" t="s">
        <v>138</v>
      </c>
      <c r="E67" s="32">
        <v>1997</v>
      </c>
      <c r="F67" s="33">
        <v>2</v>
      </c>
      <c r="G67" s="33">
        <v>0</v>
      </c>
      <c r="H67" s="33">
        <v>2</v>
      </c>
      <c r="I67" s="33" t="s">
        <v>91</v>
      </c>
      <c r="J67" s="27" t="s">
        <v>48</v>
      </c>
      <c r="K67" s="106" t="s">
        <v>94</v>
      </c>
      <c r="L67" s="48" t="s">
        <v>115</v>
      </c>
      <c r="M67" s="36" t="s">
        <v>91</v>
      </c>
      <c r="N67" s="51">
        <v>2016</v>
      </c>
      <c r="O67" s="106" t="s">
        <v>98</v>
      </c>
      <c r="P67" s="27" t="s">
        <v>189</v>
      </c>
      <c r="Q67" s="37" t="s">
        <v>197</v>
      </c>
      <c r="R67" s="87"/>
      <c r="S67" s="88"/>
      <c r="T67" s="88"/>
      <c r="U67" s="88" t="s">
        <v>115</v>
      </c>
      <c r="V67" s="88"/>
      <c r="W67" s="89"/>
      <c r="X67" s="116">
        <f t="shared" ref="X67:X78" si="24">SUM(R67:W67)</f>
        <v>0</v>
      </c>
    </row>
    <row r="68" spans="1:24" s="2" customFormat="1" ht="15" customHeight="1" x14ac:dyDescent="0.2">
      <c r="A68" s="115" t="s">
        <v>15</v>
      </c>
      <c r="B68" s="31">
        <v>232</v>
      </c>
      <c r="C68" s="31" t="s">
        <v>47</v>
      </c>
      <c r="D68" s="31" t="s">
        <v>138</v>
      </c>
      <c r="E68" s="32">
        <v>1997</v>
      </c>
      <c r="F68" s="33">
        <v>2</v>
      </c>
      <c r="G68" s="33">
        <v>0</v>
      </c>
      <c r="H68" s="33">
        <v>2</v>
      </c>
      <c r="I68" s="33" t="s">
        <v>91</v>
      </c>
      <c r="J68" s="49" t="s">
        <v>48</v>
      </c>
      <c r="K68" s="106" t="s">
        <v>94</v>
      </c>
      <c r="L68" s="48" t="s">
        <v>115</v>
      </c>
      <c r="M68" s="36" t="s">
        <v>91</v>
      </c>
      <c r="N68" s="51">
        <v>2016</v>
      </c>
      <c r="O68" s="106" t="s">
        <v>98</v>
      </c>
      <c r="P68" s="34" t="s">
        <v>189</v>
      </c>
      <c r="Q68" s="37" t="s">
        <v>197</v>
      </c>
      <c r="R68" s="90"/>
      <c r="S68" s="91"/>
      <c r="T68" s="91"/>
      <c r="U68" s="91" t="s">
        <v>115</v>
      </c>
      <c r="V68" s="91"/>
      <c r="W68" s="92"/>
      <c r="X68" s="116">
        <f t="shared" si="24"/>
        <v>0</v>
      </c>
    </row>
    <row r="69" spans="1:24" s="2" customFormat="1" ht="15" customHeight="1" x14ac:dyDescent="0.2">
      <c r="A69" s="115" t="s">
        <v>15</v>
      </c>
      <c r="B69" s="38">
        <v>220</v>
      </c>
      <c r="C69" s="31" t="s">
        <v>47</v>
      </c>
      <c r="D69" s="31" t="s">
        <v>138</v>
      </c>
      <c r="E69" s="39">
        <v>1953</v>
      </c>
      <c r="F69" s="40">
        <v>13</v>
      </c>
      <c r="G69" s="40">
        <v>0.5</v>
      </c>
      <c r="H69" s="40">
        <v>10</v>
      </c>
      <c r="I69" s="40" t="s">
        <v>91</v>
      </c>
      <c r="J69" s="34" t="s">
        <v>48</v>
      </c>
      <c r="K69" s="106" t="s">
        <v>94</v>
      </c>
      <c r="L69" s="48" t="s">
        <v>115</v>
      </c>
      <c r="M69" s="36" t="s">
        <v>91</v>
      </c>
      <c r="N69" s="51">
        <v>2016</v>
      </c>
      <c r="O69" s="106" t="s">
        <v>98</v>
      </c>
      <c r="P69" s="34" t="s">
        <v>189</v>
      </c>
      <c r="Q69" s="37" t="s">
        <v>197</v>
      </c>
      <c r="R69" s="90"/>
      <c r="S69" s="91"/>
      <c r="T69" s="91"/>
      <c r="U69" s="91" t="s">
        <v>115</v>
      </c>
      <c r="V69" s="91"/>
      <c r="W69" s="92"/>
      <c r="X69" s="116">
        <f t="shared" si="24"/>
        <v>0</v>
      </c>
    </row>
    <row r="70" spans="1:24" s="2" customFormat="1" ht="15" customHeight="1" x14ac:dyDescent="0.2">
      <c r="A70" s="115" t="s">
        <v>15</v>
      </c>
      <c r="B70" s="38">
        <v>222</v>
      </c>
      <c r="C70" s="31" t="s">
        <v>47</v>
      </c>
      <c r="D70" s="31" t="s">
        <v>138</v>
      </c>
      <c r="E70" s="39">
        <v>2002</v>
      </c>
      <c r="F70" s="40">
        <v>2</v>
      </c>
      <c r="G70" s="33">
        <v>0</v>
      </c>
      <c r="H70" s="33">
        <v>2</v>
      </c>
      <c r="I70" s="33" t="s">
        <v>91</v>
      </c>
      <c r="J70" s="34" t="s">
        <v>48</v>
      </c>
      <c r="K70" s="106" t="s">
        <v>94</v>
      </c>
      <c r="L70" s="48" t="s">
        <v>115</v>
      </c>
      <c r="M70" s="36" t="s">
        <v>91</v>
      </c>
      <c r="N70" s="51">
        <v>2016</v>
      </c>
      <c r="O70" s="106" t="s">
        <v>98</v>
      </c>
      <c r="P70" s="34" t="s">
        <v>189</v>
      </c>
      <c r="Q70" s="37" t="s">
        <v>197</v>
      </c>
      <c r="R70" s="90"/>
      <c r="S70" s="91"/>
      <c r="T70" s="91"/>
      <c r="U70" s="91" t="s">
        <v>115</v>
      </c>
      <c r="V70" s="91"/>
      <c r="W70" s="92"/>
      <c r="X70" s="116">
        <f t="shared" si="24"/>
        <v>0</v>
      </c>
    </row>
    <row r="71" spans="1:24" s="2" customFormat="1" ht="15" customHeight="1" x14ac:dyDescent="0.2">
      <c r="A71" s="115" t="s">
        <v>15</v>
      </c>
      <c r="B71" s="38">
        <v>234</v>
      </c>
      <c r="C71" s="38" t="s">
        <v>49</v>
      </c>
      <c r="D71" s="31" t="s">
        <v>138</v>
      </c>
      <c r="E71" s="39">
        <v>1997</v>
      </c>
      <c r="F71" s="40">
        <v>2</v>
      </c>
      <c r="G71" s="33">
        <v>0</v>
      </c>
      <c r="H71" s="33">
        <v>2</v>
      </c>
      <c r="I71" s="33" t="s">
        <v>91</v>
      </c>
      <c r="J71" s="34" t="s">
        <v>48</v>
      </c>
      <c r="K71" s="106" t="s">
        <v>94</v>
      </c>
      <c r="L71" s="48" t="s">
        <v>115</v>
      </c>
      <c r="M71" s="36" t="s">
        <v>91</v>
      </c>
      <c r="N71" s="51">
        <v>2016</v>
      </c>
      <c r="O71" s="106" t="s">
        <v>98</v>
      </c>
      <c r="P71" s="34" t="s">
        <v>189</v>
      </c>
      <c r="Q71" s="37" t="s">
        <v>197</v>
      </c>
      <c r="R71" s="90"/>
      <c r="S71" s="91"/>
      <c r="T71" s="91"/>
      <c r="U71" s="91" t="s">
        <v>115</v>
      </c>
      <c r="V71" s="91"/>
      <c r="W71" s="92"/>
      <c r="X71" s="116">
        <f t="shared" si="24"/>
        <v>0</v>
      </c>
    </row>
    <row r="72" spans="1:24" s="2" customFormat="1" ht="15" customHeight="1" x14ac:dyDescent="0.2">
      <c r="A72" s="115" t="s">
        <v>15</v>
      </c>
      <c r="B72" s="38">
        <v>235</v>
      </c>
      <c r="C72" s="38" t="s">
        <v>49</v>
      </c>
      <c r="D72" s="31" t="s">
        <v>138</v>
      </c>
      <c r="E72" s="39">
        <v>2003</v>
      </c>
      <c r="F72" s="40">
        <v>2</v>
      </c>
      <c r="G72" s="33">
        <v>0</v>
      </c>
      <c r="H72" s="33">
        <v>2</v>
      </c>
      <c r="I72" s="33" t="s">
        <v>91</v>
      </c>
      <c r="J72" s="34" t="s">
        <v>48</v>
      </c>
      <c r="K72" s="106" t="s">
        <v>94</v>
      </c>
      <c r="L72" s="48" t="s">
        <v>115</v>
      </c>
      <c r="M72" s="36" t="s">
        <v>91</v>
      </c>
      <c r="N72" s="51">
        <v>2016</v>
      </c>
      <c r="O72" s="106" t="s">
        <v>98</v>
      </c>
      <c r="P72" s="34" t="s">
        <v>189</v>
      </c>
      <c r="Q72" s="37" t="s">
        <v>197</v>
      </c>
      <c r="R72" s="90"/>
      <c r="S72" s="91"/>
      <c r="T72" s="91"/>
      <c r="U72" s="91" t="s">
        <v>115</v>
      </c>
      <c r="V72" s="91"/>
      <c r="W72" s="92"/>
      <c r="X72" s="116">
        <f t="shared" si="24"/>
        <v>0</v>
      </c>
    </row>
    <row r="73" spans="1:24" s="2" customFormat="1" ht="15" customHeight="1" x14ac:dyDescent="0.2">
      <c r="A73" s="115" t="s">
        <v>15</v>
      </c>
      <c r="B73" s="38">
        <v>236</v>
      </c>
      <c r="C73" s="38" t="s">
        <v>49</v>
      </c>
      <c r="D73" s="31" t="s">
        <v>138</v>
      </c>
      <c r="E73" s="39">
        <v>2005</v>
      </c>
      <c r="F73" s="40">
        <v>2</v>
      </c>
      <c r="G73" s="33">
        <v>0</v>
      </c>
      <c r="H73" s="33">
        <v>2</v>
      </c>
      <c r="I73" s="33" t="s">
        <v>91</v>
      </c>
      <c r="J73" s="34" t="s">
        <v>48</v>
      </c>
      <c r="K73" s="106" t="s">
        <v>94</v>
      </c>
      <c r="L73" s="48" t="s">
        <v>115</v>
      </c>
      <c r="M73" s="36" t="s">
        <v>91</v>
      </c>
      <c r="N73" s="51">
        <v>2016</v>
      </c>
      <c r="O73" s="106" t="s">
        <v>98</v>
      </c>
      <c r="P73" s="34" t="s">
        <v>189</v>
      </c>
      <c r="Q73" s="37" t="s">
        <v>197</v>
      </c>
      <c r="R73" s="90"/>
      <c r="S73" s="91"/>
      <c r="T73" s="91"/>
      <c r="U73" s="91" t="s">
        <v>115</v>
      </c>
      <c r="V73" s="91"/>
      <c r="W73" s="92"/>
      <c r="X73" s="116">
        <f t="shared" si="24"/>
        <v>0</v>
      </c>
    </row>
    <row r="74" spans="1:24" s="2" customFormat="1" ht="15" customHeight="1" x14ac:dyDescent="0.2">
      <c r="A74" s="115" t="s">
        <v>15</v>
      </c>
      <c r="B74" s="38">
        <v>237</v>
      </c>
      <c r="C74" s="38" t="s">
        <v>49</v>
      </c>
      <c r="D74" s="31" t="s">
        <v>138</v>
      </c>
      <c r="E74" s="39">
        <v>1976</v>
      </c>
      <c r="F74" s="40">
        <v>16</v>
      </c>
      <c r="G74" s="40">
        <v>0</v>
      </c>
      <c r="H74" s="40">
        <v>10</v>
      </c>
      <c r="I74" s="40" t="s">
        <v>91</v>
      </c>
      <c r="J74" s="34" t="s">
        <v>50</v>
      </c>
      <c r="K74" s="106" t="s">
        <v>94</v>
      </c>
      <c r="L74" s="48" t="s">
        <v>115</v>
      </c>
      <c r="M74" s="36" t="s">
        <v>91</v>
      </c>
      <c r="N74" s="51">
        <v>2016</v>
      </c>
      <c r="O74" s="106" t="s">
        <v>98</v>
      </c>
      <c r="P74" s="34" t="s">
        <v>189</v>
      </c>
      <c r="Q74" s="37" t="s">
        <v>197</v>
      </c>
      <c r="R74" s="90"/>
      <c r="S74" s="91"/>
      <c r="T74" s="91"/>
      <c r="U74" s="91" t="s">
        <v>115</v>
      </c>
      <c r="V74" s="91"/>
      <c r="W74" s="92"/>
      <c r="X74" s="116">
        <f t="shared" si="24"/>
        <v>0</v>
      </c>
    </row>
    <row r="75" spans="1:24" s="2" customFormat="1" ht="15" customHeight="1" x14ac:dyDescent="0.2">
      <c r="A75" s="115" t="s">
        <v>15</v>
      </c>
      <c r="B75" s="38" t="s">
        <v>51</v>
      </c>
      <c r="C75" s="38" t="s">
        <v>49</v>
      </c>
      <c r="D75" s="31" t="s">
        <v>138</v>
      </c>
      <c r="E75" s="39">
        <v>2004</v>
      </c>
      <c r="F75" s="40">
        <v>3</v>
      </c>
      <c r="G75" s="33">
        <v>0</v>
      </c>
      <c r="H75" s="33">
        <v>2</v>
      </c>
      <c r="I75" s="33" t="s">
        <v>91</v>
      </c>
      <c r="J75" s="82" t="s">
        <v>48</v>
      </c>
      <c r="K75" s="106" t="s">
        <v>94</v>
      </c>
      <c r="L75" s="48" t="s">
        <v>115</v>
      </c>
      <c r="M75" s="36" t="s">
        <v>91</v>
      </c>
      <c r="N75" s="51">
        <v>2016</v>
      </c>
      <c r="O75" s="106" t="s">
        <v>98</v>
      </c>
      <c r="P75" s="34" t="s">
        <v>189</v>
      </c>
      <c r="Q75" s="37" t="s">
        <v>197</v>
      </c>
      <c r="R75" s="90"/>
      <c r="S75" s="91"/>
      <c r="T75" s="91"/>
      <c r="U75" s="91" t="s">
        <v>115</v>
      </c>
      <c r="V75" s="91"/>
      <c r="W75" s="92"/>
      <c r="X75" s="116">
        <f t="shared" si="24"/>
        <v>0</v>
      </c>
    </row>
    <row r="76" spans="1:24" s="2" customFormat="1" ht="15" customHeight="1" x14ac:dyDescent="0.2">
      <c r="A76" s="115" t="s">
        <v>15</v>
      </c>
      <c r="B76" s="38" t="s">
        <v>52</v>
      </c>
      <c r="C76" s="38" t="s">
        <v>49</v>
      </c>
      <c r="D76" s="31" t="s">
        <v>138</v>
      </c>
      <c r="E76" s="39">
        <v>1985</v>
      </c>
      <c r="F76" s="40">
        <v>2</v>
      </c>
      <c r="G76" s="33">
        <v>0</v>
      </c>
      <c r="H76" s="33">
        <v>2</v>
      </c>
      <c r="I76" s="33" t="s">
        <v>91</v>
      </c>
      <c r="J76" s="82" t="s">
        <v>53</v>
      </c>
      <c r="K76" s="106" t="s">
        <v>94</v>
      </c>
      <c r="L76" s="48" t="s">
        <v>115</v>
      </c>
      <c r="M76" s="36" t="s">
        <v>91</v>
      </c>
      <c r="N76" s="36">
        <v>2016</v>
      </c>
      <c r="O76" s="106" t="s">
        <v>98</v>
      </c>
      <c r="P76" s="34" t="s">
        <v>189</v>
      </c>
      <c r="Q76" s="37" t="s">
        <v>197</v>
      </c>
      <c r="R76" s="90"/>
      <c r="S76" s="91"/>
      <c r="T76" s="91"/>
      <c r="U76" s="91" t="s">
        <v>115</v>
      </c>
      <c r="V76" s="91"/>
      <c r="W76" s="92"/>
      <c r="X76" s="116">
        <f t="shared" si="24"/>
        <v>0</v>
      </c>
    </row>
    <row r="77" spans="1:24" s="2" customFormat="1" ht="15" customHeight="1" x14ac:dyDescent="0.2">
      <c r="A77" s="115" t="s">
        <v>15</v>
      </c>
      <c r="B77" s="38">
        <v>191</v>
      </c>
      <c r="C77" s="38" t="s">
        <v>198</v>
      </c>
      <c r="D77" s="31" t="s">
        <v>140</v>
      </c>
      <c r="E77" s="39">
        <v>1980</v>
      </c>
      <c r="F77" s="40">
        <v>150</v>
      </c>
      <c r="G77" s="44">
        <v>10</v>
      </c>
      <c r="H77" s="44">
        <v>15</v>
      </c>
      <c r="I77" s="33" t="s">
        <v>91</v>
      </c>
      <c r="J77" s="82" t="s">
        <v>199</v>
      </c>
      <c r="K77" s="107" t="s">
        <v>99</v>
      </c>
      <c r="L77" s="46">
        <v>2012</v>
      </c>
      <c r="M77" s="46" t="s">
        <v>91</v>
      </c>
      <c r="N77" s="46">
        <v>2015</v>
      </c>
      <c r="O77" s="107" t="s">
        <v>98</v>
      </c>
      <c r="P77" s="45" t="s">
        <v>190</v>
      </c>
      <c r="Q77" s="37"/>
      <c r="R77" s="90"/>
      <c r="S77" s="91"/>
      <c r="T77" s="91"/>
      <c r="U77" s="91" t="s">
        <v>115</v>
      </c>
      <c r="V77" s="91"/>
      <c r="W77" s="92"/>
      <c r="X77" s="116">
        <f t="shared" si="24"/>
        <v>0</v>
      </c>
    </row>
    <row r="78" spans="1:24" s="131" customFormat="1" ht="15" customHeight="1" thickBot="1" x14ac:dyDescent="0.25">
      <c r="A78" s="115" t="s">
        <v>15</v>
      </c>
      <c r="B78" s="38">
        <v>325</v>
      </c>
      <c r="C78" s="53" t="s">
        <v>32</v>
      </c>
      <c r="D78" s="53" t="s">
        <v>144</v>
      </c>
      <c r="E78" s="55">
        <v>1986</v>
      </c>
      <c r="F78" s="56">
        <v>50</v>
      </c>
      <c r="G78" s="44">
        <v>2</v>
      </c>
      <c r="H78" s="44">
        <v>40</v>
      </c>
      <c r="I78" s="33" t="s">
        <v>91</v>
      </c>
      <c r="J78" s="34" t="s">
        <v>37</v>
      </c>
      <c r="K78" s="110" t="s">
        <v>108</v>
      </c>
      <c r="L78" s="58">
        <v>2011</v>
      </c>
      <c r="M78" s="58" t="s">
        <v>91</v>
      </c>
      <c r="N78" s="58">
        <v>2016</v>
      </c>
      <c r="O78" s="110" t="s">
        <v>98</v>
      </c>
      <c r="P78" s="57" t="s">
        <v>189</v>
      </c>
      <c r="Q78" s="37" t="s">
        <v>182</v>
      </c>
      <c r="R78" s="90"/>
      <c r="S78" s="91"/>
      <c r="T78" s="91"/>
      <c r="U78" s="91" t="s">
        <v>115</v>
      </c>
      <c r="V78" s="91"/>
      <c r="W78" s="92"/>
      <c r="X78" s="116">
        <f t="shared" si="24"/>
        <v>0</v>
      </c>
    </row>
    <row r="79" spans="1:24" s="2" customFormat="1" ht="23.25" customHeight="1" thickBot="1" x14ac:dyDescent="0.25">
      <c r="A79" s="145" t="s">
        <v>165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7"/>
      <c r="R79" s="72">
        <f t="shared" ref="R79:W79" si="25">SUM(R67:R78)</f>
        <v>0</v>
      </c>
      <c r="S79" s="73">
        <f t="shared" si="25"/>
        <v>0</v>
      </c>
      <c r="T79" s="73">
        <f t="shared" si="25"/>
        <v>0</v>
      </c>
      <c r="U79" s="73">
        <f t="shared" si="25"/>
        <v>0</v>
      </c>
      <c r="V79" s="73">
        <f t="shared" si="25"/>
        <v>0</v>
      </c>
      <c r="W79" s="74">
        <f t="shared" si="25"/>
        <v>0</v>
      </c>
      <c r="X79" s="118">
        <f>SUM(R79:W79)</f>
        <v>0</v>
      </c>
    </row>
    <row r="80" spans="1:24" s="2" customFormat="1" ht="15" customHeight="1" x14ac:dyDescent="0.2">
      <c r="A80" s="114" t="s">
        <v>2</v>
      </c>
      <c r="B80" s="31" t="s">
        <v>54</v>
      </c>
      <c r="C80" s="31" t="s">
        <v>55</v>
      </c>
      <c r="D80" s="31" t="s">
        <v>141</v>
      </c>
      <c r="E80" s="32">
        <v>1993</v>
      </c>
      <c r="F80" s="33">
        <v>400</v>
      </c>
      <c r="G80" s="33">
        <v>10</v>
      </c>
      <c r="H80" s="33">
        <v>20</v>
      </c>
      <c r="I80" s="33" t="s">
        <v>91</v>
      </c>
      <c r="J80" s="27" t="s">
        <v>59</v>
      </c>
      <c r="K80" s="111" t="s">
        <v>107</v>
      </c>
      <c r="L80" s="51">
        <v>2014</v>
      </c>
      <c r="M80" s="51" t="s">
        <v>91</v>
      </c>
      <c r="N80" s="51">
        <v>2016</v>
      </c>
      <c r="O80" s="111" t="s">
        <v>98</v>
      </c>
      <c r="P80" s="27" t="s">
        <v>189</v>
      </c>
      <c r="Q80" s="69"/>
      <c r="R80" s="90"/>
      <c r="S80" s="91"/>
      <c r="T80" s="91"/>
      <c r="U80" s="91" t="s">
        <v>115</v>
      </c>
      <c r="V80" s="91"/>
      <c r="W80" s="92"/>
      <c r="X80" s="116">
        <f t="shared" ref="X80:X87" si="26">SUM(R80:W80)</f>
        <v>0</v>
      </c>
    </row>
    <row r="81" spans="1:24" s="2" customFormat="1" ht="15" customHeight="1" x14ac:dyDescent="0.2">
      <c r="A81" s="115" t="s">
        <v>2</v>
      </c>
      <c r="B81" s="38" t="s">
        <v>56</v>
      </c>
      <c r="C81" s="38" t="s">
        <v>112</v>
      </c>
      <c r="D81" s="38" t="s">
        <v>141</v>
      </c>
      <c r="E81" s="39">
        <v>1993</v>
      </c>
      <c r="F81" s="40">
        <v>400</v>
      </c>
      <c r="G81" s="40">
        <v>10</v>
      </c>
      <c r="H81" s="40">
        <v>20</v>
      </c>
      <c r="I81" s="40" t="s">
        <v>91</v>
      </c>
      <c r="J81" s="34" t="s">
        <v>59</v>
      </c>
      <c r="K81" s="106" t="s">
        <v>107</v>
      </c>
      <c r="L81" s="36">
        <v>2013</v>
      </c>
      <c r="M81" s="36" t="s">
        <v>91</v>
      </c>
      <c r="N81" s="36">
        <v>2015</v>
      </c>
      <c r="O81" s="106" t="s">
        <v>98</v>
      </c>
      <c r="P81" s="34" t="s">
        <v>189</v>
      </c>
      <c r="Q81" s="37"/>
      <c r="R81" s="90"/>
      <c r="S81" s="91"/>
      <c r="T81" s="91"/>
      <c r="U81" s="91" t="s">
        <v>115</v>
      </c>
      <c r="V81" s="91"/>
      <c r="W81" s="92"/>
      <c r="X81" s="116">
        <f t="shared" si="26"/>
        <v>0</v>
      </c>
    </row>
    <row r="82" spans="1:24" s="2" customFormat="1" ht="15" customHeight="1" x14ac:dyDescent="0.2">
      <c r="A82" s="115" t="s">
        <v>2</v>
      </c>
      <c r="B82" s="38" t="s">
        <v>113</v>
      </c>
      <c r="C82" s="38" t="s">
        <v>114</v>
      </c>
      <c r="D82" s="38" t="s">
        <v>141</v>
      </c>
      <c r="E82" s="39">
        <v>1993</v>
      </c>
      <c r="F82" s="40">
        <v>300</v>
      </c>
      <c r="G82" s="40">
        <v>15</v>
      </c>
      <c r="H82" s="40">
        <v>50</v>
      </c>
      <c r="I82" s="40" t="s">
        <v>91</v>
      </c>
      <c r="J82" s="34" t="s">
        <v>59</v>
      </c>
      <c r="K82" s="106" t="s">
        <v>107</v>
      </c>
      <c r="L82" s="36">
        <v>2013</v>
      </c>
      <c r="M82" s="36" t="s">
        <v>91</v>
      </c>
      <c r="N82" s="36">
        <v>2015</v>
      </c>
      <c r="O82" s="106" t="s">
        <v>98</v>
      </c>
      <c r="P82" s="34" t="s">
        <v>189</v>
      </c>
      <c r="Q82" s="37"/>
      <c r="R82" s="90"/>
      <c r="S82" s="91"/>
      <c r="T82" s="91"/>
      <c r="U82" s="91" t="s">
        <v>115</v>
      </c>
      <c r="V82" s="91"/>
      <c r="W82" s="92"/>
      <c r="X82" s="116">
        <f t="shared" si="26"/>
        <v>0</v>
      </c>
    </row>
    <row r="83" spans="1:24" s="2" customFormat="1" ht="15" customHeight="1" x14ac:dyDescent="0.2">
      <c r="A83" s="115" t="s">
        <v>2</v>
      </c>
      <c r="B83" s="38">
        <v>820</v>
      </c>
      <c r="C83" s="38" t="s">
        <v>27</v>
      </c>
      <c r="D83" s="84" t="s">
        <v>138</v>
      </c>
      <c r="E83" s="39"/>
      <c r="F83" s="40">
        <v>21</v>
      </c>
      <c r="G83" s="40">
        <v>10</v>
      </c>
      <c r="H83" s="40">
        <v>20</v>
      </c>
      <c r="I83" s="40" t="s">
        <v>91</v>
      </c>
      <c r="J83" s="34" t="s">
        <v>57</v>
      </c>
      <c r="K83" s="106" t="s">
        <v>94</v>
      </c>
      <c r="L83" s="36">
        <v>2011</v>
      </c>
      <c r="M83" s="36" t="s">
        <v>91</v>
      </c>
      <c r="N83" s="36">
        <v>2016</v>
      </c>
      <c r="O83" s="106" t="s">
        <v>98</v>
      </c>
      <c r="P83" s="34" t="s">
        <v>189</v>
      </c>
      <c r="Q83" s="37"/>
      <c r="R83" s="90"/>
      <c r="S83" s="91"/>
      <c r="T83" s="91"/>
      <c r="U83" s="91" t="s">
        <v>115</v>
      </c>
      <c r="V83" s="91"/>
      <c r="W83" s="92"/>
      <c r="X83" s="116">
        <f t="shared" si="26"/>
        <v>0</v>
      </c>
    </row>
    <row r="84" spans="1:24" s="2" customFormat="1" ht="15" customHeight="1" thickBot="1" x14ac:dyDescent="0.25">
      <c r="A84" s="117" t="s">
        <v>2</v>
      </c>
      <c r="B84" s="41">
        <v>362</v>
      </c>
      <c r="C84" s="41" t="s">
        <v>27</v>
      </c>
      <c r="D84" s="86" t="s">
        <v>138</v>
      </c>
      <c r="E84" s="43">
        <v>1959</v>
      </c>
      <c r="F84" s="44">
        <v>17</v>
      </c>
      <c r="G84" s="44">
        <v>5</v>
      </c>
      <c r="H84" s="44">
        <v>20</v>
      </c>
      <c r="I84" s="44" t="s">
        <v>91</v>
      </c>
      <c r="J84" s="57" t="s">
        <v>57</v>
      </c>
      <c r="K84" s="107" t="s">
        <v>94</v>
      </c>
      <c r="L84" s="46">
        <v>2011</v>
      </c>
      <c r="M84" s="46" t="s">
        <v>91</v>
      </c>
      <c r="N84" s="46">
        <v>2016</v>
      </c>
      <c r="O84" s="107" t="s">
        <v>98</v>
      </c>
      <c r="P84" s="57" t="s">
        <v>189</v>
      </c>
      <c r="Q84" s="47"/>
      <c r="R84" s="93"/>
      <c r="S84" s="94"/>
      <c r="T84" s="94"/>
      <c r="U84" s="94" t="s">
        <v>115</v>
      </c>
      <c r="V84" s="94"/>
      <c r="W84" s="95"/>
      <c r="X84" s="116">
        <f t="shared" si="26"/>
        <v>0</v>
      </c>
    </row>
    <row r="85" spans="1:24" s="2" customFormat="1" ht="23.25" customHeight="1" thickBot="1" x14ac:dyDescent="0.25">
      <c r="A85" s="145" t="s">
        <v>166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7"/>
      <c r="R85" s="72">
        <f t="shared" ref="R85:W85" si="27">SUM(R80:R84)</f>
        <v>0</v>
      </c>
      <c r="S85" s="73">
        <f t="shared" si="27"/>
        <v>0</v>
      </c>
      <c r="T85" s="73">
        <f t="shared" si="27"/>
        <v>0</v>
      </c>
      <c r="U85" s="73">
        <f t="shared" si="27"/>
        <v>0</v>
      </c>
      <c r="V85" s="73">
        <f t="shared" si="27"/>
        <v>0</v>
      </c>
      <c r="W85" s="74">
        <f t="shared" si="27"/>
        <v>0</v>
      </c>
      <c r="X85" s="118">
        <f>SUM(R85:W85)</f>
        <v>0</v>
      </c>
    </row>
    <row r="86" spans="1:24" s="2" customFormat="1" ht="15" customHeight="1" x14ac:dyDescent="0.2">
      <c r="A86" s="119" t="s">
        <v>12</v>
      </c>
      <c r="B86" s="24"/>
      <c r="C86" s="24" t="s">
        <v>78</v>
      </c>
      <c r="D86" s="24" t="s">
        <v>138</v>
      </c>
      <c r="E86" s="25">
        <v>2004</v>
      </c>
      <c r="F86" s="26">
        <v>16</v>
      </c>
      <c r="G86" s="26">
        <v>2</v>
      </c>
      <c r="H86" s="26">
        <v>16</v>
      </c>
      <c r="I86" s="26" t="s">
        <v>92</v>
      </c>
      <c r="J86" s="28" t="s">
        <v>58</v>
      </c>
      <c r="K86" s="60" t="s">
        <v>107</v>
      </c>
      <c r="L86" s="29">
        <v>2013</v>
      </c>
      <c r="M86" s="29" t="s">
        <v>91</v>
      </c>
      <c r="N86" s="29">
        <v>2016</v>
      </c>
      <c r="O86" s="105" t="s">
        <v>98</v>
      </c>
      <c r="P86" s="27" t="s">
        <v>189</v>
      </c>
      <c r="Q86" s="30"/>
      <c r="R86" s="87"/>
      <c r="S86" s="88"/>
      <c r="T86" s="88"/>
      <c r="U86" s="88"/>
      <c r="V86" s="88"/>
      <c r="W86" s="89"/>
      <c r="X86" s="116">
        <f t="shared" si="26"/>
        <v>0</v>
      </c>
    </row>
    <row r="87" spans="1:24" s="2" customFormat="1" ht="15" customHeight="1" thickBot="1" x14ac:dyDescent="0.25">
      <c r="A87" s="121" t="s">
        <v>12</v>
      </c>
      <c r="B87" s="53">
        <v>324</v>
      </c>
      <c r="C87" s="55" t="s">
        <v>55</v>
      </c>
      <c r="D87" s="54" t="s">
        <v>141</v>
      </c>
      <c r="E87" s="55">
        <v>2004</v>
      </c>
      <c r="F87" s="56">
        <v>300</v>
      </c>
      <c r="G87" s="56">
        <v>20</v>
      </c>
      <c r="H87" s="56">
        <v>60</v>
      </c>
      <c r="I87" s="56" t="s">
        <v>91</v>
      </c>
      <c r="J87" s="57" t="s">
        <v>59</v>
      </c>
      <c r="K87" s="110" t="s">
        <v>107</v>
      </c>
      <c r="L87" s="58">
        <v>2014</v>
      </c>
      <c r="M87" s="58" t="s">
        <v>91</v>
      </c>
      <c r="N87" s="58">
        <v>2016</v>
      </c>
      <c r="O87" s="139" t="s">
        <v>98</v>
      </c>
      <c r="P87" s="57" t="s">
        <v>189</v>
      </c>
      <c r="Q87" s="47"/>
      <c r="R87" s="99"/>
      <c r="S87" s="100"/>
      <c r="T87" s="100"/>
      <c r="U87" s="100"/>
      <c r="V87" s="100"/>
      <c r="W87" s="101"/>
      <c r="X87" s="116">
        <f t="shared" si="26"/>
        <v>0</v>
      </c>
    </row>
    <row r="88" spans="1:24" s="2" customFormat="1" ht="23.25" customHeight="1" thickBot="1" x14ac:dyDescent="0.25">
      <c r="A88" s="145" t="s">
        <v>167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  <c r="R88" s="72">
        <f>SUM(R86:R87)</f>
        <v>0</v>
      </c>
      <c r="S88" s="73">
        <f t="shared" ref="S88:W88" si="28">SUM(S86:S87)</f>
        <v>0</v>
      </c>
      <c r="T88" s="73">
        <f t="shared" si="28"/>
        <v>0</v>
      </c>
      <c r="U88" s="73">
        <f t="shared" si="28"/>
        <v>0</v>
      </c>
      <c r="V88" s="73">
        <f t="shared" si="28"/>
        <v>0</v>
      </c>
      <c r="W88" s="74">
        <f t="shared" si="28"/>
        <v>0</v>
      </c>
      <c r="X88" s="118">
        <f>SUM(R88:W88)</f>
        <v>0</v>
      </c>
    </row>
    <row r="89" spans="1:24" s="2" customFormat="1" ht="15" customHeight="1" x14ac:dyDescent="0.2">
      <c r="A89" s="114" t="s">
        <v>1</v>
      </c>
      <c r="B89" s="31" t="s">
        <v>61</v>
      </c>
      <c r="C89" s="31" t="s">
        <v>27</v>
      </c>
      <c r="D89" s="31" t="s">
        <v>139</v>
      </c>
      <c r="E89" s="32">
        <v>1996</v>
      </c>
      <c r="F89" s="33">
        <v>12</v>
      </c>
      <c r="G89" s="33">
        <v>1</v>
      </c>
      <c r="H89" s="33">
        <v>20</v>
      </c>
      <c r="I89" s="33" t="s">
        <v>92</v>
      </c>
      <c r="J89" s="27" t="s">
        <v>62</v>
      </c>
      <c r="K89" s="111" t="s">
        <v>99</v>
      </c>
      <c r="L89" s="51">
        <v>2014</v>
      </c>
      <c r="M89" s="51" t="s">
        <v>91</v>
      </c>
      <c r="N89" s="51">
        <v>2016</v>
      </c>
      <c r="O89" s="111" t="s">
        <v>98</v>
      </c>
      <c r="P89" s="27" t="s">
        <v>189</v>
      </c>
      <c r="Q89" s="30" t="s">
        <v>145</v>
      </c>
      <c r="R89" s="96"/>
      <c r="S89" s="97"/>
      <c r="T89" s="97"/>
      <c r="U89" s="97"/>
      <c r="V89" s="97"/>
      <c r="W89" s="98"/>
      <c r="X89" s="116">
        <f t="shared" ref="X89:X94" si="29">SUM(R89:W89)</f>
        <v>0</v>
      </c>
    </row>
    <row r="90" spans="1:24" s="2" customFormat="1" ht="15" customHeight="1" x14ac:dyDescent="0.2">
      <c r="A90" s="115" t="s">
        <v>1</v>
      </c>
      <c r="B90" s="38">
        <v>100</v>
      </c>
      <c r="C90" s="38" t="s">
        <v>27</v>
      </c>
      <c r="D90" s="38" t="s">
        <v>139</v>
      </c>
      <c r="E90" s="39">
        <v>2011</v>
      </c>
      <c r="F90" s="40">
        <v>20</v>
      </c>
      <c r="G90" s="40">
        <v>1</v>
      </c>
      <c r="H90" s="40">
        <v>20</v>
      </c>
      <c r="I90" s="40" t="s">
        <v>92</v>
      </c>
      <c r="J90" s="34" t="s">
        <v>30</v>
      </c>
      <c r="K90" s="111" t="s">
        <v>99</v>
      </c>
      <c r="L90" s="48" t="s">
        <v>115</v>
      </c>
      <c r="M90" s="36" t="s">
        <v>91</v>
      </c>
      <c r="N90" s="36">
        <v>2016</v>
      </c>
      <c r="O90" s="111" t="s">
        <v>98</v>
      </c>
      <c r="P90" s="49" t="s">
        <v>189</v>
      </c>
      <c r="Q90" s="37" t="s">
        <v>110</v>
      </c>
      <c r="R90" s="90"/>
      <c r="S90" s="91"/>
      <c r="T90" s="91"/>
      <c r="U90" s="91"/>
      <c r="V90" s="91"/>
      <c r="W90" s="92"/>
      <c r="X90" s="116">
        <f t="shared" si="29"/>
        <v>0</v>
      </c>
    </row>
    <row r="91" spans="1:24" s="2" customFormat="1" ht="15" customHeight="1" x14ac:dyDescent="0.2">
      <c r="A91" s="115" t="s">
        <v>1</v>
      </c>
      <c r="B91" s="38">
        <v>320</v>
      </c>
      <c r="C91" s="38" t="s">
        <v>64</v>
      </c>
      <c r="D91" s="38" t="s">
        <v>141</v>
      </c>
      <c r="E91" s="39">
        <v>1972</v>
      </c>
      <c r="F91" s="40">
        <v>80</v>
      </c>
      <c r="G91" s="40">
        <v>2</v>
      </c>
      <c r="H91" s="40">
        <v>20</v>
      </c>
      <c r="I91" s="40" t="s">
        <v>91</v>
      </c>
      <c r="J91" s="82" t="s">
        <v>29</v>
      </c>
      <c r="K91" s="111" t="s">
        <v>94</v>
      </c>
      <c r="L91" s="48" t="s">
        <v>115</v>
      </c>
      <c r="M91" s="36" t="s">
        <v>91</v>
      </c>
      <c r="N91" s="36">
        <v>2015</v>
      </c>
      <c r="O91" s="106" t="s">
        <v>98</v>
      </c>
      <c r="P91" s="34" t="s">
        <v>189</v>
      </c>
      <c r="Q91" s="37" t="s">
        <v>111</v>
      </c>
      <c r="R91" s="90"/>
      <c r="S91" s="91"/>
      <c r="T91" s="91"/>
      <c r="U91" s="91" t="s">
        <v>115</v>
      </c>
      <c r="V91" s="91"/>
      <c r="W91" s="92"/>
      <c r="X91" s="116">
        <f t="shared" si="29"/>
        <v>0</v>
      </c>
    </row>
    <row r="92" spans="1:24" s="2" customFormat="1" ht="15" customHeight="1" x14ac:dyDescent="0.2">
      <c r="A92" s="115" t="s">
        <v>1</v>
      </c>
      <c r="B92" s="38">
        <v>320</v>
      </c>
      <c r="C92" s="38" t="s">
        <v>64</v>
      </c>
      <c r="D92" s="38" t="s">
        <v>141</v>
      </c>
      <c r="E92" s="39">
        <v>1972</v>
      </c>
      <c r="F92" s="40">
        <v>80</v>
      </c>
      <c r="G92" s="40">
        <v>2</v>
      </c>
      <c r="H92" s="40">
        <v>20</v>
      </c>
      <c r="I92" s="40" t="s">
        <v>91</v>
      </c>
      <c r="J92" s="82" t="s">
        <v>29</v>
      </c>
      <c r="K92" s="111" t="s">
        <v>94</v>
      </c>
      <c r="L92" s="48" t="s">
        <v>115</v>
      </c>
      <c r="M92" s="36" t="s">
        <v>91</v>
      </c>
      <c r="N92" s="36">
        <v>2015</v>
      </c>
      <c r="O92" s="106" t="s">
        <v>98</v>
      </c>
      <c r="P92" s="34" t="s">
        <v>189</v>
      </c>
      <c r="Q92" s="37" t="s">
        <v>111</v>
      </c>
      <c r="R92" s="90"/>
      <c r="S92" s="91"/>
      <c r="T92" s="91"/>
      <c r="U92" s="91" t="s">
        <v>115</v>
      </c>
      <c r="V92" s="91"/>
      <c r="W92" s="92"/>
      <c r="X92" s="116">
        <f t="shared" si="29"/>
        <v>0</v>
      </c>
    </row>
    <row r="93" spans="1:24" s="2" customFormat="1" ht="15" customHeight="1" x14ac:dyDescent="0.2">
      <c r="A93" s="115" t="s">
        <v>1</v>
      </c>
      <c r="B93" s="38" t="s">
        <v>77</v>
      </c>
      <c r="C93" s="38" t="s">
        <v>27</v>
      </c>
      <c r="D93" s="38" t="s">
        <v>138</v>
      </c>
      <c r="E93" s="39">
        <v>1996</v>
      </c>
      <c r="F93" s="40">
        <v>30</v>
      </c>
      <c r="G93" s="40">
        <v>1</v>
      </c>
      <c r="H93" s="40">
        <v>20</v>
      </c>
      <c r="I93" s="40" t="s">
        <v>91</v>
      </c>
      <c r="J93" s="34" t="s">
        <v>30</v>
      </c>
      <c r="K93" s="106" t="s">
        <v>93</v>
      </c>
      <c r="L93" s="36">
        <v>2012</v>
      </c>
      <c r="M93" s="36" t="s">
        <v>91</v>
      </c>
      <c r="N93" s="36">
        <v>2015</v>
      </c>
      <c r="O93" s="106" t="s">
        <v>98</v>
      </c>
      <c r="P93" s="34" t="s">
        <v>189</v>
      </c>
      <c r="Q93" s="37" t="s">
        <v>183</v>
      </c>
      <c r="R93" s="90"/>
      <c r="S93" s="91"/>
      <c r="T93" s="91"/>
      <c r="U93" s="91" t="s">
        <v>115</v>
      </c>
      <c r="V93" s="91"/>
      <c r="W93" s="92"/>
      <c r="X93" s="116">
        <f t="shared" si="29"/>
        <v>0</v>
      </c>
    </row>
    <row r="94" spans="1:24" s="2" customFormat="1" ht="15" customHeight="1" thickBot="1" x14ac:dyDescent="0.25">
      <c r="A94" s="117" t="s">
        <v>1</v>
      </c>
      <c r="B94" s="41">
        <v>320</v>
      </c>
      <c r="C94" s="41" t="s">
        <v>27</v>
      </c>
      <c r="D94" s="41" t="s">
        <v>138</v>
      </c>
      <c r="E94" s="43">
        <v>1994</v>
      </c>
      <c r="F94" s="44">
        <v>30</v>
      </c>
      <c r="G94" s="44">
        <v>1</v>
      </c>
      <c r="H94" s="44">
        <v>20</v>
      </c>
      <c r="I94" s="44" t="s">
        <v>91</v>
      </c>
      <c r="J94" s="45" t="s">
        <v>30</v>
      </c>
      <c r="K94" s="107" t="s">
        <v>93</v>
      </c>
      <c r="L94" s="46">
        <v>2012</v>
      </c>
      <c r="M94" s="46" t="s">
        <v>91</v>
      </c>
      <c r="N94" s="46">
        <v>2015</v>
      </c>
      <c r="O94" s="107" t="s">
        <v>98</v>
      </c>
      <c r="P94" s="45" t="s">
        <v>189</v>
      </c>
      <c r="Q94" s="47"/>
      <c r="R94" s="93"/>
      <c r="S94" s="94"/>
      <c r="T94" s="94"/>
      <c r="U94" s="91" t="s">
        <v>115</v>
      </c>
      <c r="V94" s="94"/>
      <c r="W94" s="95"/>
      <c r="X94" s="116">
        <f t="shared" si="29"/>
        <v>0</v>
      </c>
    </row>
    <row r="95" spans="1:24" s="2" customFormat="1" ht="23.25" customHeight="1" thickBot="1" x14ac:dyDescent="0.25">
      <c r="A95" s="145" t="s">
        <v>168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72">
        <f t="shared" ref="R95:W95" si="30">SUM(R89:R94)</f>
        <v>0</v>
      </c>
      <c r="S95" s="73">
        <f t="shared" si="30"/>
        <v>0</v>
      </c>
      <c r="T95" s="73">
        <f t="shared" si="30"/>
        <v>0</v>
      </c>
      <c r="U95" s="73">
        <f t="shared" si="30"/>
        <v>0</v>
      </c>
      <c r="V95" s="73">
        <f t="shared" si="30"/>
        <v>0</v>
      </c>
      <c r="W95" s="74">
        <f t="shared" si="30"/>
        <v>0</v>
      </c>
      <c r="X95" s="118">
        <f>SUM(R95:W95)</f>
        <v>0</v>
      </c>
    </row>
    <row r="96" spans="1:24" s="2" customFormat="1" ht="15" customHeight="1" x14ac:dyDescent="0.2">
      <c r="A96" s="119" t="s">
        <v>8</v>
      </c>
      <c r="B96" s="24">
        <v>313</v>
      </c>
      <c r="C96" s="24" t="s">
        <v>79</v>
      </c>
      <c r="D96" s="24" t="s">
        <v>138</v>
      </c>
      <c r="E96" s="25">
        <v>2003</v>
      </c>
      <c r="F96" s="26" t="s">
        <v>60</v>
      </c>
      <c r="G96" s="26">
        <v>1</v>
      </c>
      <c r="H96" s="26">
        <v>5</v>
      </c>
      <c r="I96" s="26" t="s">
        <v>92</v>
      </c>
      <c r="J96" s="27" t="s">
        <v>58</v>
      </c>
      <c r="K96" s="105" t="s">
        <v>107</v>
      </c>
      <c r="L96" s="29">
        <v>2014</v>
      </c>
      <c r="M96" s="29" t="s">
        <v>92</v>
      </c>
      <c r="N96" s="29">
        <v>2016</v>
      </c>
      <c r="O96" s="105" t="s">
        <v>98</v>
      </c>
      <c r="P96" s="27" t="s">
        <v>189</v>
      </c>
      <c r="Q96" s="30"/>
      <c r="R96" s="87"/>
      <c r="S96" s="88"/>
      <c r="T96" s="88"/>
      <c r="U96" s="88"/>
      <c r="V96" s="88"/>
      <c r="W96" s="89"/>
      <c r="X96" s="116">
        <f t="shared" ref="X96:X102" si="31">SUM(R96:W96)</f>
        <v>0</v>
      </c>
    </row>
    <row r="97" spans="1:24" s="2" customFormat="1" ht="15" customHeight="1" x14ac:dyDescent="0.2">
      <c r="A97" s="114" t="s">
        <v>8</v>
      </c>
      <c r="B97" s="31">
        <v>313</v>
      </c>
      <c r="C97" s="31" t="s">
        <v>101</v>
      </c>
      <c r="D97" s="31" t="s">
        <v>140</v>
      </c>
      <c r="E97" s="32">
        <v>2003</v>
      </c>
      <c r="F97" s="33">
        <v>4</v>
      </c>
      <c r="G97" s="33">
        <v>0.5</v>
      </c>
      <c r="H97" s="33">
        <v>1</v>
      </c>
      <c r="I97" s="33" t="s">
        <v>91</v>
      </c>
      <c r="J97" s="49" t="s">
        <v>102</v>
      </c>
      <c r="K97" s="111" t="s">
        <v>107</v>
      </c>
      <c r="L97" s="51">
        <v>2014</v>
      </c>
      <c r="M97" s="51" t="s">
        <v>91</v>
      </c>
      <c r="N97" s="51">
        <v>2016</v>
      </c>
      <c r="O97" s="111" t="s">
        <v>98</v>
      </c>
      <c r="P97" s="49" t="s">
        <v>189</v>
      </c>
      <c r="Q97" s="37"/>
      <c r="R97" s="90"/>
      <c r="S97" s="91"/>
      <c r="T97" s="91"/>
      <c r="U97" s="91" t="s">
        <v>115</v>
      </c>
      <c r="V97" s="91"/>
      <c r="W97" s="92"/>
      <c r="X97" s="116">
        <f t="shared" si="31"/>
        <v>0</v>
      </c>
    </row>
    <row r="98" spans="1:24" s="2" customFormat="1" ht="15" customHeight="1" x14ac:dyDescent="0.2">
      <c r="A98" s="114" t="s">
        <v>8</v>
      </c>
      <c r="B98" s="31" t="s">
        <v>104</v>
      </c>
      <c r="C98" s="31" t="s">
        <v>196</v>
      </c>
      <c r="D98" s="31" t="s">
        <v>142</v>
      </c>
      <c r="E98" s="32">
        <v>2007</v>
      </c>
      <c r="F98" s="33">
        <v>16</v>
      </c>
      <c r="G98" s="33">
        <v>0.5</v>
      </c>
      <c r="H98" s="33">
        <v>2</v>
      </c>
      <c r="I98" s="33" t="s">
        <v>91</v>
      </c>
      <c r="J98" s="49" t="s">
        <v>105</v>
      </c>
      <c r="K98" s="111" t="s">
        <v>107</v>
      </c>
      <c r="L98" s="51">
        <v>2014</v>
      </c>
      <c r="M98" s="51" t="s">
        <v>92</v>
      </c>
      <c r="N98" s="51">
        <v>2016</v>
      </c>
      <c r="O98" s="111" t="s">
        <v>98</v>
      </c>
      <c r="P98" s="49" t="s">
        <v>189</v>
      </c>
      <c r="Q98" s="69"/>
      <c r="R98" s="90"/>
      <c r="S98" s="91"/>
      <c r="T98" s="91"/>
      <c r="U98" s="91" t="s">
        <v>115</v>
      </c>
      <c r="V98" s="91"/>
      <c r="W98" s="92"/>
      <c r="X98" s="116">
        <f t="shared" si="31"/>
        <v>0</v>
      </c>
    </row>
    <row r="99" spans="1:24" s="2" customFormat="1" ht="15" customHeight="1" x14ac:dyDescent="0.2">
      <c r="A99" s="117" t="s">
        <v>8</v>
      </c>
      <c r="B99" s="41" t="s">
        <v>106</v>
      </c>
      <c r="C99" s="41" t="s">
        <v>55</v>
      </c>
      <c r="D99" s="41" t="s">
        <v>141</v>
      </c>
      <c r="E99" s="43">
        <v>2003</v>
      </c>
      <c r="F99" s="44">
        <v>300</v>
      </c>
      <c r="G99" s="44">
        <v>3</v>
      </c>
      <c r="H99" s="44">
        <v>15</v>
      </c>
      <c r="I99" s="44" t="s">
        <v>91</v>
      </c>
      <c r="J99" s="45" t="s">
        <v>59</v>
      </c>
      <c r="K99" s="107" t="s">
        <v>107</v>
      </c>
      <c r="L99" s="46">
        <v>2014</v>
      </c>
      <c r="M99" s="46" t="s">
        <v>91</v>
      </c>
      <c r="N99" s="46">
        <v>2016</v>
      </c>
      <c r="O99" s="107" t="s">
        <v>98</v>
      </c>
      <c r="P99" s="45" t="s">
        <v>189</v>
      </c>
      <c r="Q99" s="47"/>
      <c r="R99" s="93"/>
      <c r="S99" s="94"/>
      <c r="T99" s="94"/>
      <c r="U99" s="91" t="s">
        <v>115</v>
      </c>
      <c r="V99" s="94"/>
      <c r="W99" s="95"/>
      <c r="X99" s="116">
        <f t="shared" si="31"/>
        <v>0</v>
      </c>
    </row>
    <row r="100" spans="1:24" s="2" customFormat="1" ht="15" customHeight="1" thickBot="1" x14ac:dyDescent="0.25">
      <c r="A100" s="117" t="s">
        <v>8</v>
      </c>
      <c r="B100" s="41">
        <v>110</v>
      </c>
      <c r="C100" s="41" t="s">
        <v>63</v>
      </c>
      <c r="D100" s="41" t="s">
        <v>141</v>
      </c>
      <c r="E100" s="43"/>
      <c r="F100" s="44">
        <v>16</v>
      </c>
      <c r="G100" s="44">
        <v>1</v>
      </c>
      <c r="H100" s="44">
        <v>4</v>
      </c>
      <c r="I100" s="44" t="s">
        <v>91</v>
      </c>
      <c r="J100" s="45" t="s">
        <v>181</v>
      </c>
      <c r="K100" s="107" t="s">
        <v>107</v>
      </c>
      <c r="L100" s="46">
        <v>2014</v>
      </c>
      <c r="M100" s="46" t="s">
        <v>91</v>
      </c>
      <c r="N100" s="46">
        <v>2016</v>
      </c>
      <c r="O100" s="107" t="s">
        <v>98</v>
      </c>
      <c r="P100" s="45" t="s">
        <v>189</v>
      </c>
      <c r="Q100" s="47"/>
      <c r="R100" s="90"/>
      <c r="S100" s="91"/>
      <c r="T100" s="91"/>
      <c r="U100" s="91" t="s">
        <v>115</v>
      </c>
      <c r="V100" s="91"/>
      <c r="W100" s="92"/>
      <c r="X100" s="116">
        <f t="shared" si="31"/>
        <v>0</v>
      </c>
    </row>
    <row r="101" spans="1:24" s="2" customFormat="1" ht="23.25" customHeight="1" thickBot="1" x14ac:dyDescent="0.25">
      <c r="A101" s="145" t="s">
        <v>169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7"/>
      <c r="R101" s="72">
        <f t="shared" ref="R101:W101" si="32">SUM(R96:R100)</f>
        <v>0</v>
      </c>
      <c r="S101" s="73">
        <f t="shared" si="32"/>
        <v>0</v>
      </c>
      <c r="T101" s="73">
        <f t="shared" si="32"/>
        <v>0</v>
      </c>
      <c r="U101" s="73">
        <f t="shared" si="32"/>
        <v>0</v>
      </c>
      <c r="V101" s="73">
        <f t="shared" si="32"/>
        <v>0</v>
      </c>
      <c r="W101" s="74">
        <f t="shared" si="32"/>
        <v>0</v>
      </c>
      <c r="X101" s="118">
        <f>SUM(R101:W101)</f>
        <v>0</v>
      </c>
    </row>
    <row r="102" spans="1:24" ht="15" customHeight="1" thickBot="1" x14ac:dyDescent="0.25">
      <c r="A102" s="122" t="s">
        <v>9</v>
      </c>
      <c r="B102" s="63" t="s">
        <v>65</v>
      </c>
      <c r="C102" s="63" t="s">
        <v>82</v>
      </c>
      <c r="D102" s="63" t="s">
        <v>139</v>
      </c>
      <c r="E102" s="64">
        <v>1993</v>
      </c>
      <c r="F102" s="65">
        <v>20</v>
      </c>
      <c r="G102" s="65">
        <v>10</v>
      </c>
      <c r="H102" s="65">
        <v>10</v>
      </c>
      <c r="I102" s="65" t="s">
        <v>91</v>
      </c>
      <c r="J102" s="66" t="s">
        <v>80</v>
      </c>
      <c r="K102" s="112" t="s">
        <v>95</v>
      </c>
      <c r="L102" s="67">
        <v>2006</v>
      </c>
      <c r="M102" s="67" t="s">
        <v>91</v>
      </c>
      <c r="N102" s="67">
        <v>2016</v>
      </c>
      <c r="O102" s="112" t="s">
        <v>98</v>
      </c>
      <c r="P102" s="66" t="s">
        <v>189</v>
      </c>
      <c r="Q102" s="68" t="s">
        <v>117</v>
      </c>
      <c r="R102" s="102"/>
      <c r="S102" s="103"/>
      <c r="T102" s="103"/>
      <c r="U102" s="103" t="s">
        <v>115</v>
      </c>
      <c r="V102" s="103"/>
      <c r="W102" s="104"/>
      <c r="X102" s="116">
        <f t="shared" si="31"/>
        <v>0</v>
      </c>
    </row>
    <row r="103" spans="1:24" s="2" customFormat="1" ht="23.25" customHeight="1" thickBot="1" x14ac:dyDescent="0.25">
      <c r="A103" s="142" t="s">
        <v>170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4"/>
      <c r="R103" s="123">
        <f>SUM(R102)</f>
        <v>0</v>
      </c>
      <c r="S103" s="124">
        <f t="shared" ref="S103:W103" si="33">SUM(S102)</f>
        <v>0</v>
      </c>
      <c r="T103" s="124">
        <f t="shared" si="33"/>
        <v>0</v>
      </c>
      <c r="U103" s="124">
        <f t="shared" si="33"/>
        <v>0</v>
      </c>
      <c r="V103" s="124">
        <f t="shared" si="33"/>
        <v>0</v>
      </c>
      <c r="W103" s="125">
        <f t="shared" si="33"/>
        <v>0</v>
      </c>
      <c r="X103" s="126">
        <f>SUM(R103:W103)</f>
        <v>0</v>
      </c>
    </row>
    <row r="104" spans="1:24" s="81" customFormat="1" ht="21.75" customHeight="1" thickTop="1" thickBo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9"/>
      <c r="T104" s="79"/>
      <c r="U104" s="79"/>
      <c r="V104" s="79"/>
      <c r="W104" s="79"/>
      <c r="X104" s="80"/>
    </row>
    <row r="105" spans="1:24" s="1" customFormat="1" ht="50.1" customHeight="1" thickTop="1" thickBot="1" x14ac:dyDescent="0.25">
      <c r="A105" s="149" t="s">
        <v>217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27">
        <f t="shared" ref="R105:X105" si="34">SUM(R9,R13,R16,R24,R26, R39,R50,R61,R66,R79,R85,R88,R95,R101,R103)</f>
        <v>0</v>
      </c>
      <c r="S105" s="128">
        <f t="shared" si="34"/>
        <v>0</v>
      </c>
      <c r="T105" s="128">
        <f t="shared" si="34"/>
        <v>0</v>
      </c>
      <c r="U105" s="128">
        <f t="shared" si="34"/>
        <v>0</v>
      </c>
      <c r="V105" s="128">
        <f t="shared" si="34"/>
        <v>0</v>
      </c>
      <c r="W105" s="129">
        <f t="shared" si="34"/>
        <v>0</v>
      </c>
      <c r="X105" s="130">
        <f t="shared" si="34"/>
        <v>0</v>
      </c>
    </row>
    <row r="106" spans="1:24" ht="13.5" thickTop="1" x14ac:dyDescent="0.2">
      <c r="A106" s="11"/>
      <c r="B106" s="11"/>
      <c r="C106" s="11"/>
      <c r="D106" s="12"/>
      <c r="E106" s="13"/>
      <c r="F106" s="11"/>
      <c r="G106" s="140"/>
      <c r="H106" s="140"/>
      <c r="I106" s="140"/>
      <c r="J106" s="14"/>
      <c r="R106" s="70"/>
      <c r="S106" s="70"/>
      <c r="T106" s="70"/>
      <c r="U106" s="70"/>
      <c r="V106" s="70"/>
      <c r="W106" s="70"/>
      <c r="X106" s="70"/>
    </row>
    <row r="107" spans="1:24" x14ac:dyDescent="0.2">
      <c r="A107" s="12"/>
      <c r="B107" s="11"/>
      <c r="C107" s="11"/>
      <c r="D107" s="12"/>
      <c r="E107" s="13"/>
      <c r="F107" s="11"/>
      <c r="G107" s="140"/>
      <c r="H107" s="140"/>
      <c r="I107" s="140"/>
      <c r="J107" s="14"/>
      <c r="R107" s="1"/>
      <c r="S107" s="1"/>
      <c r="T107" s="1"/>
      <c r="U107" s="1"/>
      <c r="V107" s="1"/>
      <c r="W107" s="1"/>
      <c r="X107" s="70"/>
    </row>
    <row r="108" spans="1:24" ht="26.25" x14ac:dyDescent="0.2">
      <c r="A108" s="11"/>
      <c r="B108" s="11"/>
      <c r="C108" s="11"/>
      <c r="D108" s="12"/>
      <c r="E108" s="13"/>
      <c r="F108" s="11"/>
      <c r="G108" s="140"/>
      <c r="H108" s="140"/>
      <c r="I108" s="140"/>
      <c r="J108" s="14"/>
      <c r="R108" s="148" t="s">
        <v>184</v>
      </c>
      <c r="S108" s="148"/>
      <c r="T108" s="148"/>
      <c r="U108" s="148"/>
      <c r="V108" s="148"/>
      <c r="W108" s="148"/>
      <c r="X108" s="148"/>
    </row>
    <row r="109" spans="1:24" x14ac:dyDescent="0.2">
      <c r="A109" s="11"/>
      <c r="B109" s="11"/>
      <c r="C109" s="11"/>
      <c r="D109" s="12"/>
      <c r="E109" s="13"/>
      <c r="F109" s="11"/>
      <c r="G109" s="140"/>
      <c r="H109" s="140"/>
      <c r="I109" s="140"/>
      <c r="J109" s="14"/>
      <c r="R109" s="70"/>
      <c r="S109" s="70"/>
      <c r="T109" s="70"/>
      <c r="U109" s="70"/>
      <c r="V109" s="70"/>
      <c r="W109" s="70"/>
      <c r="X109" s="70"/>
    </row>
    <row r="110" spans="1:24" x14ac:dyDescent="0.2">
      <c r="A110" s="11"/>
      <c r="B110" s="11"/>
      <c r="C110" s="11"/>
      <c r="D110" s="12"/>
      <c r="E110" s="13"/>
      <c r="F110" s="11"/>
      <c r="G110" s="140"/>
      <c r="H110" s="140"/>
      <c r="I110" s="140"/>
      <c r="J110" s="14"/>
      <c r="R110" s="70"/>
      <c r="S110" s="70"/>
      <c r="T110" s="70"/>
      <c r="U110" s="70"/>
      <c r="V110" s="70"/>
      <c r="W110" s="70"/>
      <c r="X110" s="70"/>
    </row>
    <row r="111" spans="1:24" x14ac:dyDescent="0.2">
      <c r="A111" s="11"/>
      <c r="B111" s="11"/>
      <c r="C111" s="11"/>
      <c r="D111" s="12"/>
      <c r="E111" s="13"/>
      <c r="F111" s="11"/>
      <c r="G111" s="140"/>
      <c r="H111" s="140"/>
      <c r="I111" s="140"/>
      <c r="J111" s="14"/>
      <c r="R111" s="70"/>
      <c r="S111" s="70"/>
      <c r="T111" s="70"/>
      <c r="U111" s="70"/>
      <c r="V111" s="70"/>
      <c r="W111" s="70"/>
      <c r="X111" s="70"/>
    </row>
  </sheetData>
  <protectedRanges>
    <protectedRange sqref="R17:W23" name="Oblast16"/>
    <protectedRange sqref="R40:W49" name="Oblast6"/>
    <protectedRange sqref="R27:W38" name="Oblast5"/>
    <protectedRange sqref="R25:W25" name="Oblast4"/>
    <protectedRange sqref="R14:W15" name="Oblast3"/>
    <protectedRange sqref="R10:W12" name="Oblast2"/>
    <protectedRange sqref="R5:W8" name="Oblast1"/>
    <protectedRange sqref="R51:W60" name="Oblast7"/>
    <protectedRange sqref="R62:W65" name="Oblast8"/>
    <protectedRange sqref="R80:W84" name="Oblast11"/>
    <protectedRange sqref="R86:W87" name="Oblast12"/>
    <protectedRange sqref="R89:W94" name="Oblast13"/>
    <protectedRange sqref="R96:W100" name="Oblast14"/>
    <protectedRange sqref="R102:W102" name="Oblast15"/>
    <protectedRange sqref="R67:W77" name="Oblast9_3"/>
    <protectedRange sqref="R78:W78" name="Oblast9_2_2"/>
  </protectedRanges>
  <autoFilter ref="A4:Q103"/>
  <mergeCells count="22">
    <mergeCell ref="X1:X4"/>
    <mergeCell ref="A3:J3"/>
    <mergeCell ref="A1:Q2"/>
    <mergeCell ref="A9:Q9"/>
    <mergeCell ref="R1:W3"/>
    <mergeCell ref="K3:P3"/>
    <mergeCell ref="A13:Q13"/>
    <mergeCell ref="A24:Q24"/>
    <mergeCell ref="A26:Q26"/>
    <mergeCell ref="A95:Q95"/>
    <mergeCell ref="A101:Q101"/>
    <mergeCell ref="A103:Q103"/>
    <mergeCell ref="A16:Q16"/>
    <mergeCell ref="R108:X108"/>
    <mergeCell ref="A105:Q105"/>
    <mergeCell ref="A39:Q39"/>
    <mergeCell ref="A50:Q50"/>
    <mergeCell ref="A61:Q61"/>
    <mergeCell ref="A66:Q66"/>
    <mergeCell ref="A79:Q79"/>
    <mergeCell ref="A85:Q85"/>
    <mergeCell ref="A88:Q88"/>
  </mergeCells>
  <phoneticPr fontId="1" type="noConversion"/>
  <dataValidations count="1">
    <dataValidation type="list" allowBlank="1" showInputMessage="1" showErrorMessage="1" sqref="D102 D89:D94 D80:D84 D67:D78 D51:D60 D40:D49 D27:D38 D17:D23 D14:D15 D10:D12 D86:D87 D62:D65 D96:D100 D25 D5:D8">
      <formula1>$AC$5:$AC$7</formula1>
    </dataValidation>
  </dataValidations>
  <printOptions horizontalCentered="1"/>
  <pageMargins left="3.937007874015748E-2" right="3.937007874015748E-2" top="0.15748031496062992" bottom="0.55118110236220474" header="0.11811023622047245" footer="0.11811023622047245"/>
  <pageSetup paperSize="9" scale="3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topLeftCell="A4" workbookViewId="0">
      <selection activeCell="B15" sqref="B15:R15"/>
    </sheetView>
  </sheetViews>
  <sheetFormatPr defaultRowHeight="12.75" x14ac:dyDescent="0.2"/>
  <cols>
    <col min="1" max="1" width="11.7109375" customWidth="1"/>
  </cols>
  <sheetData>
    <row r="2" spans="1:18" ht="15" x14ac:dyDescent="0.2">
      <c r="A2" s="18" t="s">
        <v>119</v>
      </c>
    </row>
    <row r="3" spans="1:18" ht="15.75" thickBot="1" x14ac:dyDescent="0.25">
      <c r="A3" s="17"/>
    </row>
    <row r="4" spans="1:18" ht="23.25" x14ac:dyDescent="0.2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5"/>
    </row>
    <row r="5" spans="1:18" ht="15" customHeight="1" x14ac:dyDescent="0.2">
      <c r="A5" s="181" t="s">
        <v>122</v>
      </c>
      <c r="B5" s="186" t="s">
        <v>120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8"/>
    </row>
    <row r="6" spans="1:18" ht="15" customHeight="1" thickBot="1" x14ac:dyDescent="0.25">
      <c r="A6" s="182"/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</row>
    <row r="7" spans="1:18" ht="46.5" customHeight="1" x14ac:dyDescent="0.2">
      <c r="A7" s="22">
        <v>1</v>
      </c>
      <c r="B7" s="178" t="s">
        <v>130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</row>
    <row r="8" spans="1:18" ht="46.5" customHeight="1" x14ac:dyDescent="0.2">
      <c r="A8" s="19">
        <v>2</v>
      </c>
      <c r="B8" s="169" t="s">
        <v>131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1"/>
    </row>
    <row r="9" spans="1:18" ht="46.5" customHeight="1" x14ac:dyDescent="0.2">
      <c r="A9" s="20" t="s">
        <v>124</v>
      </c>
      <c r="B9" s="172" t="s">
        <v>128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4"/>
    </row>
    <row r="10" spans="1:18" ht="46.5" customHeight="1" x14ac:dyDescent="0.2">
      <c r="A10" s="20" t="s">
        <v>123</v>
      </c>
      <c r="B10" s="172" t="s">
        <v>129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4"/>
    </row>
    <row r="11" spans="1:18" ht="46.5" customHeight="1" x14ac:dyDescent="0.2">
      <c r="A11" s="19">
        <v>3</v>
      </c>
      <c r="B11" s="169" t="s">
        <v>132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1:18" ht="46.5" customHeight="1" x14ac:dyDescent="0.2">
      <c r="A12" s="20" t="s">
        <v>125</v>
      </c>
      <c r="B12" s="172" t="s">
        <v>127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</row>
    <row r="13" spans="1:18" ht="46.5" customHeight="1" x14ac:dyDescent="0.2">
      <c r="A13" s="20" t="s">
        <v>126</v>
      </c>
      <c r="B13" s="172" t="s">
        <v>133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4"/>
    </row>
    <row r="14" spans="1:18" ht="46.5" customHeight="1" x14ac:dyDescent="0.2">
      <c r="A14" s="20">
        <v>4</v>
      </c>
      <c r="B14" s="169" t="s">
        <v>137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1"/>
    </row>
    <row r="15" spans="1:18" ht="46.5" customHeight="1" x14ac:dyDescent="0.2">
      <c r="A15" s="19">
        <v>5</v>
      </c>
      <c r="B15" s="169" t="s">
        <v>134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1"/>
    </row>
    <row r="16" spans="1:18" ht="46.5" customHeight="1" thickBot="1" x14ac:dyDescent="0.25">
      <c r="A16" s="21" t="s">
        <v>17</v>
      </c>
      <c r="B16" s="175" t="s">
        <v>135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7"/>
    </row>
    <row r="17" spans="1:2" ht="15" x14ac:dyDescent="0.2">
      <c r="A17" s="17"/>
      <c r="B17" s="17"/>
    </row>
    <row r="18" spans="1:2" ht="15" x14ac:dyDescent="0.2">
      <c r="A18" s="17"/>
      <c r="B18" s="17"/>
    </row>
    <row r="19" spans="1:2" ht="15" x14ac:dyDescent="0.2">
      <c r="A19" s="17"/>
    </row>
  </sheetData>
  <sheetProtection password="CF7A" sheet="1" objects="1" scenarios="1"/>
  <mergeCells count="13">
    <mergeCell ref="B10:R10"/>
    <mergeCell ref="B8:R8"/>
    <mergeCell ref="B7:R7"/>
    <mergeCell ref="A5:A6"/>
    <mergeCell ref="A4:R4"/>
    <mergeCell ref="B5:R6"/>
    <mergeCell ref="B9:R9"/>
    <mergeCell ref="B11:R11"/>
    <mergeCell ref="B12:R12"/>
    <mergeCell ref="B13:R13"/>
    <mergeCell ref="B15:R15"/>
    <mergeCell ref="B16:R16"/>
    <mergeCell ref="B14:R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čištění VH zařízení</vt:lpstr>
      <vt:lpstr>Specifikace režimu nádrže </vt:lpstr>
    </vt:vector>
  </TitlesOfParts>
  <Company>Čepro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Todt</dc:creator>
  <cp:lastModifiedBy>Ihring David</cp:lastModifiedBy>
  <cp:lastPrinted>2015-05-19T08:51:54Z</cp:lastPrinted>
  <dcterms:created xsi:type="dcterms:W3CDTF">2010-12-20T13:17:30Z</dcterms:created>
  <dcterms:modified xsi:type="dcterms:W3CDTF">2015-05-22T09:51:00Z</dcterms:modified>
</cp:coreProperties>
</file>