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60" windowHeight="12405" activeTab="0"/>
  </bookViews>
  <sheets>
    <sheet name="List1" sheetId="1" r:id="rId1"/>
  </sheets>
  <definedNames>
    <definedName name="_xlnm.Print_Area" localSheetId="0">'List1'!$A$1:$M$18</definedName>
  </definedNames>
  <calcPr fullCalcOnLoad="1"/>
</workbook>
</file>

<file path=xl/sharedStrings.xml><?xml version="1.0" encoding="utf-8"?>
<sst xmlns="http://schemas.openxmlformats.org/spreadsheetml/2006/main" count="44" uniqueCount="30">
  <si>
    <t>úroková marže (% p.a.) z čerpané částky</t>
  </si>
  <si>
    <t>závazková provize (% p.a.) z nečerpané částky</t>
  </si>
  <si>
    <t>jednorázový poplatek za poskytnutí úvěru v Kč</t>
  </si>
  <si>
    <t>periodické poplatky za správu v Kč</t>
  </si>
  <si>
    <t>ČÁST I</t>
  </si>
  <si>
    <t>ČÁST II</t>
  </si>
  <si>
    <t>Výše úvěru v Kč</t>
  </si>
  <si>
    <t xml:space="preserve">Název produktu </t>
  </si>
  <si>
    <t>Výše BZ v Kč</t>
  </si>
  <si>
    <t>úroková sazba (% p.a.) z čerpané částky</t>
  </si>
  <si>
    <t>jednorázový poplatek za poskytnutí BZ v Kč</t>
  </si>
  <si>
    <t>linka na bankovní záruku (komitovaná) mýtné</t>
  </si>
  <si>
    <t>zaplacený úrok podle modelové příkladu v Kč</t>
  </si>
  <si>
    <t>ČÁST III</t>
  </si>
  <si>
    <t>kontokorentní úvěr komitovaný</t>
  </si>
  <si>
    <t>úroková sazba=pribor denní + marže</t>
  </si>
  <si>
    <t>provozní úvěr nekomitovaný</t>
  </si>
  <si>
    <t>zaplacený úrok podle modelové příkladu z vyčerpané částky v Kč</t>
  </si>
  <si>
    <t>zaplacený úrok podle modelové příkladu z nevyčerpané částky v Kč</t>
  </si>
  <si>
    <t>poznámka</t>
  </si>
  <si>
    <t>celkové náklady části I.</t>
  </si>
  <si>
    <t>celkové náklady části II.</t>
  </si>
  <si>
    <t>celkové náklady části III.</t>
  </si>
  <si>
    <t>ostatní náklady v Kč (jaké - viz pozn.)</t>
  </si>
  <si>
    <t>BZ 300 350 000 čerpáno 360 dnů</t>
  </si>
  <si>
    <t>provozní úvěr 500 000 000 čerpáno 84 dnů</t>
  </si>
  <si>
    <t>linka na bankovní záruku (komitovaná) spotřební daně</t>
  </si>
  <si>
    <t>Příloha č.1 zadávací dokumentace</t>
  </si>
  <si>
    <t>pribor denní k 31.3.2014 (% p.a.) =0,15</t>
  </si>
  <si>
    <t>KTK 300 000 000 čerpáno 84 dnů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</si>
</sst>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4" fontId="3" fillId="12" borderId="18" xfId="0" applyNumberFormat="1" applyFont="1" applyFill="1" applyBorder="1" applyAlignment="1" applyProtection="1">
      <alignment vertical="center" wrapText="1"/>
      <protection locked="0"/>
    </xf>
    <xf numFmtId="4" fontId="3" fillId="0" borderId="18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4" fontId="3" fillId="12" borderId="22" xfId="0" applyNumberFormat="1" applyFont="1" applyFill="1" applyBorder="1" applyAlignment="1" applyProtection="1">
      <alignment vertical="center" wrapText="1"/>
      <protection locked="0"/>
    </xf>
    <xf numFmtId="4" fontId="3" fillId="0" borderId="22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4" fontId="7" fillId="3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24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12" borderId="22" xfId="0" applyNumberFormat="1" applyFont="1" applyFill="1" applyBorder="1" applyAlignment="1" applyProtection="1">
      <alignment vertical="center"/>
      <protection locked="0"/>
    </xf>
    <xf numFmtId="4" fontId="3" fillId="0" borderId="22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27" xfId="0" applyFont="1" applyBorder="1" applyAlignment="1">
      <alignment vertical="center"/>
    </xf>
    <xf numFmtId="4" fontId="3" fillId="12" borderId="28" xfId="0" applyNumberFormat="1" applyFont="1" applyFill="1" applyBorder="1" applyAlignment="1" applyProtection="1">
      <alignment vertical="center"/>
      <protection locked="0"/>
    </xf>
    <xf numFmtId="4" fontId="3" fillId="0" borderId="29" xfId="0" applyNumberFormat="1" applyFont="1" applyBorder="1" applyAlignment="1">
      <alignment vertical="center"/>
    </xf>
    <xf numFmtId="0" fontId="3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18" borderId="32" xfId="0" applyFont="1" applyFill="1" applyBorder="1" applyAlignment="1" applyProtection="1">
      <alignment horizontal="left" vertical="center" wrapText="1"/>
      <protection locked="0"/>
    </xf>
    <xf numFmtId="0" fontId="3" fillId="18" borderId="33" xfId="0" applyFont="1" applyFill="1" applyBorder="1" applyAlignment="1" applyProtection="1">
      <alignment horizontal="left" vertical="center" wrapText="1"/>
      <protection locked="0"/>
    </xf>
    <xf numFmtId="0" fontId="3" fillId="18" borderId="34" xfId="0" applyFont="1" applyFill="1" applyBorder="1" applyAlignment="1" applyProtection="1">
      <alignment horizontal="left" vertical="center" wrapText="1"/>
      <protection locked="0"/>
    </xf>
    <xf numFmtId="0" fontId="3" fillId="18" borderId="27" xfId="0" applyFont="1" applyFill="1" applyBorder="1" applyAlignment="1" applyProtection="1">
      <alignment horizontal="left" vertical="center" wrapText="1"/>
      <protection locked="0"/>
    </xf>
    <xf numFmtId="0" fontId="3" fillId="18" borderId="28" xfId="0" applyFont="1" applyFill="1" applyBorder="1" applyAlignment="1" applyProtection="1">
      <alignment horizontal="left" vertical="center" wrapText="1"/>
      <protection locked="0"/>
    </xf>
    <xf numFmtId="0" fontId="3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18" borderId="36" xfId="0" applyFont="1" applyFill="1" applyBorder="1" applyAlignment="1" applyProtection="1">
      <alignment horizontal="left" vertical="center" wrapText="1"/>
      <protection locked="0"/>
    </xf>
    <xf numFmtId="0" fontId="3" fillId="18" borderId="14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tabSelected="1" zoomScalePageLayoutView="0" workbookViewId="0" topLeftCell="A7">
      <selection activeCell="D16" sqref="D16"/>
    </sheetView>
  </sheetViews>
  <sheetFormatPr defaultColWidth="9.140625" defaultRowHeight="12.75"/>
  <cols>
    <col min="1" max="1" width="32.421875" style="0" customWidth="1"/>
    <col min="2" max="2" width="12.7109375" style="3" bestFit="1" customWidth="1"/>
    <col min="3" max="3" width="14.00390625" style="0" bestFit="1" customWidth="1"/>
    <col min="4" max="4" width="13.140625" style="0" bestFit="1" customWidth="1"/>
    <col min="5" max="5" width="11.7109375" style="0" bestFit="1" customWidth="1"/>
    <col min="6" max="6" width="13.57421875" style="3" customWidth="1"/>
    <col min="7" max="7" width="12.421875" style="0" bestFit="1" customWidth="1"/>
    <col min="8" max="8" width="17.00390625" style="0" bestFit="1" customWidth="1"/>
    <col min="9" max="9" width="14.00390625" style="0" customWidth="1"/>
    <col min="10" max="10" width="17.140625" style="0" customWidth="1"/>
    <col min="11" max="11" width="15.140625" style="0" customWidth="1"/>
    <col min="12" max="12" width="21.28125" style="0" customWidth="1"/>
    <col min="13" max="13" width="33.421875" style="0" customWidth="1"/>
  </cols>
  <sheetData>
    <row r="2" ht="15">
      <c r="A2" s="11" t="s">
        <v>27</v>
      </c>
    </row>
    <row r="4" spans="1:2" ht="12.75">
      <c r="A4" s="10" t="s">
        <v>4</v>
      </c>
      <c r="B4" s="4"/>
    </row>
    <row r="5" spans="1:2" ht="12.75">
      <c r="A5" s="9" t="s">
        <v>24</v>
      </c>
      <c r="B5" s="4"/>
    </row>
    <row r="6" spans="1:11" s="13" customFormat="1" ht="45">
      <c r="A6" s="1" t="s">
        <v>7</v>
      </c>
      <c r="B6" s="6" t="s">
        <v>8</v>
      </c>
      <c r="C6" s="2" t="s">
        <v>9</v>
      </c>
      <c r="D6" s="12" t="s">
        <v>12</v>
      </c>
      <c r="E6" s="2" t="s">
        <v>10</v>
      </c>
      <c r="F6" s="2" t="s">
        <v>3</v>
      </c>
      <c r="G6" s="2" t="s">
        <v>23</v>
      </c>
      <c r="H6" s="7" t="s">
        <v>20</v>
      </c>
      <c r="I6" s="43" t="s">
        <v>19</v>
      </c>
      <c r="J6" s="43"/>
      <c r="K6" s="44"/>
    </row>
    <row r="7" spans="1:11" s="19" customFormat="1" ht="58.5" customHeight="1">
      <c r="A7" s="14" t="s">
        <v>26</v>
      </c>
      <c r="B7" s="15">
        <v>300000000</v>
      </c>
      <c r="C7" s="16"/>
      <c r="D7" s="17">
        <f>B7/100*C7</f>
        <v>0</v>
      </c>
      <c r="E7" s="16"/>
      <c r="F7" s="16"/>
      <c r="G7" s="16"/>
      <c r="H7" s="18">
        <f>D7+E7+F7+G7</f>
        <v>0</v>
      </c>
      <c r="I7" s="45"/>
      <c r="J7" s="46"/>
      <c r="K7" s="47"/>
    </row>
    <row r="8" spans="1:11" s="19" customFormat="1" ht="58.5" customHeight="1">
      <c r="A8" s="20" t="s">
        <v>11</v>
      </c>
      <c r="B8" s="21">
        <v>350000</v>
      </c>
      <c r="C8" s="22"/>
      <c r="D8" s="23">
        <f>B8/100*C8</f>
        <v>0</v>
      </c>
      <c r="E8" s="22"/>
      <c r="F8" s="22"/>
      <c r="G8" s="22"/>
      <c r="H8" s="24">
        <f>D8+E8+F8+G8</f>
        <v>0</v>
      </c>
      <c r="I8" s="48"/>
      <c r="J8" s="49"/>
      <c r="K8" s="50"/>
    </row>
    <row r="9" spans="2:6" s="25" customFormat="1" ht="12.75">
      <c r="B9" s="26"/>
      <c r="F9" s="26"/>
    </row>
    <row r="10" spans="2:8" s="25" customFormat="1" ht="14.25">
      <c r="B10" s="26"/>
      <c r="F10" s="26"/>
      <c r="H10" s="27">
        <f>H7+H8</f>
        <v>0</v>
      </c>
    </row>
    <row r="11" spans="2:6" s="25" customFormat="1" ht="12.75">
      <c r="B11" s="26"/>
      <c r="F11" s="26"/>
    </row>
    <row r="12" spans="2:6" s="25" customFormat="1" ht="12.75">
      <c r="B12" s="26"/>
      <c r="F12" s="26"/>
    </row>
    <row r="13" spans="1:6" s="25" customFormat="1" ht="12.75">
      <c r="A13" s="28" t="s">
        <v>5</v>
      </c>
      <c r="B13" s="29"/>
      <c r="F13" s="26"/>
    </row>
    <row r="14" spans="1:6" s="25" customFormat="1" ht="12.75">
      <c r="A14" s="30" t="s">
        <v>29</v>
      </c>
      <c r="B14" s="29"/>
      <c r="F14" s="26"/>
    </row>
    <row r="15" spans="1:13" s="19" customFormat="1" ht="56.25">
      <c r="A15" s="1" t="s">
        <v>7</v>
      </c>
      <c r="B15" s="6" t="s">
        <v>6</v>
      </c>
      <c r="C15" s="2" t="s">
        <v>28</v>
      </c>
      <c r="D15" s="2" t="s">
        <v>0</v>
      </c>
      <c r="E15" s="2" t="s">
        <v>15</v>
      </c>
      <c r="F15" s="31" t="s">
        <v>17</v>
      </c>
      <c r="G15" s="2" t="s">
        <v>1</v>
      </c>
      <c r="H15" s="31" t="s">
        <v>18</v>
      </c>
      <c r="I15" s="2" t="s">
        <v>2</v>
      </c>
      <c r="J15" s="2" t="s">
        <v>3</v>
      </c>
      <c r="K15" s="2" t="s">
        <v>23</v>
      </c>
      <c r="L15" s="5" t="s">
        <v>21</v>
      </c>
      <c r="M15" s="8" t="s">
        <v>19</v>
      </c>
    </row>
    <row r="16" spans="1:13" s="19" customFormat="1" ht="61.5" customHeight="1">
      <c r="A16" s="32" t="s">
        <v>14</v>
      </c>
      <c r="B16" s="33">
        <v>300000000</v>
      </c>
      <c r="C16" s="34">
        <v>0.15</v>
      </c>
      <c r="D16" s="35"/>
      <c r="E16" s="36">
        <f>C16+D16</f>
        <v>0.15</v>
      </c>
      <c r="F16" s="36">
        <f>B16/100*E16/360*84</f>
        <v>105000</v>
      </c>
      <c r="G16" s="35"/>
      <c r="H16" s="36">
        <f>B16/100*G16/360*276</f>
        <v>0</v>
      </c>
      <c r="I16" s="35"/>
      <c r="J16" s="35"/>
      <c r="K16" s="35"/>
      <c r="L16" s="37">
        <f>F16+H16+I16+J16+K16</f>
        <v>105000</v>
      </c>
      <c r="M16" s="42"/>
    </row>
    <row r="17" spans="2:12" s="25" customFormat="1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2:12" s="25" customFormat="1" ht="14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27">
        <f>L16</f>
        <v>105000</v>
      </c>
    </row>
    <row r="19" spans="2:6" s="25" customFormat="1" ht="12.75">
      <c r="B19" s="26"/>
      <c r="F19" s="26"/>
    </row>
    <row r="20" spans="2:6" s="25" customFormat="1" ht="12.75">
      <c r="B20" s="26"/>
      <c r="F20" s="26"/>
    </row>
    <row r="21" spans="1:6" s="25" customFormat="1" ht="12.75">
      <c r="A21" s="28" t="s">
        <v>13</v>
      </c>
      <c r="B21" s="29"/>
      <c r="F21" s="26"/>
    </row>
    <row r="22" spans="1:6" s="25" customFormat="1" ht="12.75">
      <c r="A22" s="30" t="s">
        <v>25</v>
      </c>
      <c r="B22" s="29"/>
      <c r="F22" s="26"/>
    </row>
    <row r="23" spans="1:12" s="19" customFormat="1" ht="56.25">
      <c r="A23" s="1" t="s">
        <v>7</v>
      </c>
      <c r="B23" s="6" t="s">
        <v>6</v>
      </c>
      <c r="C23" s="2" t="s">
        <v>28</v>
      </c>
      <c r="D23" s="2" t="s">
        <v>0</v>
      </c>
      <c r="E23" s="2" t="s">
        <v>15</v>
      </c>
      <c r="F23" s="31" t="s">
        <v>17</v>
      </c>
      <c r="G23" s="2" t="s">
        <v>2</v>
      </c>
      <c r="H23" s="2" t="s">
        <v>3</v>
      </c>
      <c r="I23" s="2" t="s">
        <v>23</v>
      </c>
      <c r="J23" s="5" t="s">
        <v>22</v>
      </c>
      <c r="K23" s="51" t="s">
        <v>19</v>
      </c>
      <c r="L23" s="52"/>
    </row>
    <row r="24" spans="1:12" s="19" customFormat="1" ht="49.5" customHeight="1">
      <c r="A24" s="39" t="s">
        <v>16</v>
      </c>
      <c r="B24" s="33">
        <v>500000000</v>
      </c>
      <c r="C24" s="36">
        <v>0.15</v>
      </c>
      <c r="D24" s="40"/>
      <c r="E24" s="36">
        <f>C24+D24</f>
        <v>0.15</v>
      </c>
      <c r="F24" s="36">
        <f>B24/100*E24/360*84</f>
        <v>175000</v>
      </c>
      <c r="G24" s="40"/>
      <c r="H24" s="40"/>
      <c r="I24" s="40"/>
      <c r="J24" s="41">
        <f>F24+G24+H24+I24</f>
        <v>175000</v>
      </c>
      <c r="K24" s="53"/>
      <c r="L24" s="54"/>
    </row>
    <row r="25" spans="2:12" s="25" customFormat="1" ht="12.75" customHeigh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2:11" s="25" customFormat="1" ht="12.75" customHeight="1">
      <c r="B26" s="38"/>
      <c r="C26" s="38"/>
      <c r="D26" s="38"/>
      <c r="E26" s="38"/>
      <c r="F26" s="38"/>
      <c r="G26" s="38"/>
      <c r="H26" s="38"/>
      <c r="I26" s="38"/>
      <c r="J26" s="27">
        <f>J24</f>
        <v>175000</v>
      </c>
      <c r="K26" s="38"/>
    </row>
    <row r="27" spans="2:12" s="25" customFormat="1" ht="12.7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</sheetData>
  <sheetProtection password="C7B2" sheet="1" objects="1" scenarios="1" selectLockedCells="1"/>
  <mergeCells count="5">
    <mergeCell ref="I6:K6"/>
    <mergeCell ref="I7:K7"/>
    <mergeCell ref="I8:K8"/>
    <mergeCell ref="K23:L23"/>
    <mergeCell ref="K24:L24"/>
  </mergeCells>
  <printOptions/>
  <pageMargins left="0.67" right="0.4" top="0.73" bottom="0.76" header="0.4921259845" footer="0.4921259845"/>
  <pageSetup fitToHeight="1" fitToWidth="1" horizontalDpi="600" verticalDpi="600" orientation="landscape" paperSize="9" scale="58" r:id="rId1"/>
  <headerFooter alignWithMargins="0">
    <oddHeader>&amp;C&amp;"Arial,Tučné"&amp;12Nabídka finančních produktů pro financování provozních potřeb ČEPRO, a.s.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ČEPRO,a.s.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Kapsa</dc:creator>
  <cp:keywords/>
  <dc:description/>
  <cp:lastModifiedBy>Hošková Lenka</cp:lastModifiedBy>
  <cp:lastPrinted>2014-04-03T11:15:49Z</cp:lastPrinted>
  <dcterms:created xsi:type="dcterms:W3CDTF">2010-05-07T05:42:04Z</dcterms:created>
  <dcterms:modified xsi:type="dcterms:W3CDTF">2014-04-16T07:50:55Z</dcterms:modified>
  <cp:category/>
  <cp:version/>
  <cp:contentType/>
  <cp:contentStatus/>
</cp:coreProperties>
</file>