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eproascz-my.sharepoint.com/personal/pavel_sevcik_ceproas_cz/Documents/Dokumenty/VÝBĚROVÁ ŘÍZENÍ aktuální/INVESTICE/Dodávky a servis pneumatik pro vozidla do 3,5 tuny II  -  OPAK/V/"/>
    </mc:Choice>
  </mc:AlternateContent>
  <xr:revisionPtr revIDLastSave="0" documentId="8_{C1FD85BF-998B-49E6-8847-BCB6370858FE}" xr6:coauthVersionLast="47" xr6:coauthVersionMax="47" xr10:uidLastSave="{00000000-0000-0000-0000-000000000000}"/>
  <bookViews>
    <workbookView xWindow="510" yWindow="0" windowWidth="23670" windowHeight="15480" tabRatio="346" xr2:uid="{BAE1E41B-896D-48D9-BC39-D9AEF30304E9}"/>
  </bookViews>
  <sheets>
    <sheet name="servisní činnost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3" l="1"/>
  <c r="I6" i="3"/>
  <c r="I7" i="3"/>
  <c r="I8" i="3"/>
  <c r="I9" i="3"/>
  <c r="I10" i="3"/>
  <c r="I11" i="3"/>
  <c r="I12" i="3"/>
  <c r="I13" i="3"/>
  <c r="I14" i="3"/>
  <c r="I15" i="3"/>
  <c r="I4" i="3"/>
  <c r="I16" i="3" s="1"/>
  <c r="L10" i="3"/>
  <c r="M4" i="3"/>
  <c r="M9" i="3"/>
  <c r="M5" i="3"/>
  <c r="M6" i="3"/>
  <c r="M7" i="3"/>
  <c r="M8" i="3"/>
  <c r="N9" i="3" l="1"/>
  <c r="N4" i="3"/>
  <c r="N8" i="3"/>
  <c r="N5" i="3"/>
  <c r="N7" i="3"/>
  <c r="N6" i="3"/>
  <c r="M10" i="3"/>
  <c r="N10" i="3" l="1"/>
</calcChain>
</file>

<file path=xl/sharedStrings.xml><?xml version="1.0" encoding="utf-8"?>
<sst xmlns="http://schemas.openxmlformats.org/spreadsheetml/2006/main" count="36" uniqueCount="36">
  <si>
    <t>NABÍDKOVÝ LIST CEN SERVISNÍCH ČINNOSTÍ</t>
  </si>
  <si>
    <t>p.č.</t>
  </si>
  <si>
    <r>
      <t xml:space="preserve">Specifikace PNEUMATIKY: </t>
    </r>
    <r>
      <rPr>
        <b/>
        <sz val="8"/>
        <rFont val="Arial"/>
        <family val="2"/>
        <charset val="238"/>
      </rPr>
      <t>(vč. indexu nosnosti a rychlosti)</t>
    </r>
  </si>
  <si>
    <t>počet (ks):</t>
  </si>
  <si>
    <t>Přilnavost na mokru</t>
  </si>
  <si>
    <t>Úspora paliva</t>
  </si>
  <si>
    <t>Hlučnost (dB)</t>
  </si>
  <si>
    <r>
      <t xml:space="preserve">tovární značka pneumatiky, nabízený typ pneumatiky, technické parametry pneumatiky, ... </t>
    </r>
    <r>
      <rPr>
        <b/>
        <i/>
        <sz val="10"/>
        <color rgb="FF002060"/>
        <rFont val="Arial"/>
        <family val="2"/>
        <charset val="238"/>
      </rPr>
      <t xml:space="preserve">(sloupec tabulky určen k vyplnění účastníkem) </t>
    </r>
  </si>
  <si>
    <r>
      <t xml:space="preserve">Cena za ks; v Kč, bez DPH,  </t>
    </r>
    <r>
      <rPr>
        <b/>
        <i/>
        <sz val="10"/>
        <color rgb="FF002060"/>
        <rFont val="Arial"/>
        <family val="2"/>
        <charset val="238"/>
      </rPr>
      <t xml:space="preserve">(sloupec tabulky určen k vyplnění účastníkem) </t>
    </r>
  </si>
  <si>
    <t>Cena za předpokládaný počet kusů, v Kč, bez DPH</t>
  </si>
  <si>
    <t>OSOBNÍ  SERVIS</t>
  </si>
  <si>
    <t>Cena (v Kč, bez DPH)</t>
  </si>
  <si>
    <t>Cena vozidlo / 4 roky</t>
  </si>
  <si>
    <t>Cena vozový park/ 4 roky</t>
  </si>
  <si>
    <t>185/60 R15 84H</t>
  </si>
  <si>
    <t>Demontáž kola z osy:</t>
  </si>
  <si>
    <t>185/60 R15 84H M+S</t>
  </si>
  <si>
    <t>Montáž kola na osu:</t>
  </si>
  <si>
    <t>205/50 R17 89V</t>
  </si>
  <si>
    <t xml:space="preserve">Demontáž pneu z disku kola: </t>
  </si>
  <si>
    <t>205/55 R16 94T M+S</t>
  </si>
  <si>
    <t>Montáž pneu  na disk kola:</t>
  </si>
  <si>
    <t>205/55 R17 91V</t>
  </si>
  <si>
    <t>Základní vyvážení:</t>
  </si>
  <si>
    <t>205/60 R16 92H M+S</t>
  </si>
  <si>
    <t>Uskladnění cena/sezona</t>
  </si>
  <si>
    <t>235/45 R18 94W</t>
  </si>
  <si>
    <t xml:space="preserve">Dílčí nabídková cena (cena "C2" v Kč, bez DPH): </t>
  </si>
  <si>
    <t>235/45 R18 94V M+S</t>
  </si>
  <si>
    <t>195/60 R15 88H</t>
  </si>
  <si>
    <t>195/60 R15 88H M+S</t>
  </si>
  <si>
    <t>195/70 R15 88S</t>
  </si>
  <si>
    <t>195/70 R15 88 M+S</t>
  </si>
  <si>
    <t xml:space="preserve">                                   DÍLČÍ NABÍDKOVÁ CENA "C1", (v Kč, bez DPH) </t>
  </si>
  <si>
    <t>Počet vozidel:</t>
  </si>
  <si>
    <t>Kalkulační tabulka - NABÍDKOVÝ LIST CEN JEDNOTLIVÝCH TYPŮ PNEUMATIK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</si>
</sst>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6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rgb="FF7030A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i/>
      <sz val="10"/>
      <color rgb="FF002060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rgb="FFC00000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rgb="FF28282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</fills>
  <borders count="4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3" borderId="2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6" borderId="11" xfId="0" applyFont="1" applyFill="1" applyBorder="1" applyAlignment="1" applyProtection="1">
      <alignment horizontal="center" vertical="center" wrapText="1"/>
      <protection hidden="1"/>
    </xf>
    <xf numFmtId="0" fontId="3" fillId="6" borderId="12" xfId="0" applyFont="1" applyFill="1" applyBorder="1" applyAlignment="1" applyProtection="1">
      <alignment horizontal="center" vertical="center" wrapText="1"/>
      <protection hidden="1"/>
    </xf>
    <xf numFmtId="0" fontId="6" fillId="7" borderId="13" xfId="0" applyFont="1" applyFill="1" applyBorder="1" applyAlignment="1" applyProtection="1">
      <alignment horizontal="center" vertical="center" wrapText="1"/>
      <protection locked="0"/>
    </xf>
    <xf numFmtId="0" fontId="2" fillId="7" borderId="12" xfId="0" applyFont="1" applyFill="1" applyBorder="1" applyAlignment="1" applyProtection="1">
      <alignment horizontal="center" vertical="center" wrapText="1"/>
      <protection locked="0"/>
    </xf>
    <xf numFmtId="0" fontId="3" fillId="6" borderId="13" xfId="0" applyFont="1" applyFill="1" applyBorder="1" applyAlignment="1" applyProtection="1">
      <alignment horizontal="center" vertical="center" wrapText="1"/>
      <protection hidden="1"/>
    </xf>
    <xf numFmtId="0" fontId="8" fillId="0" borderId="14" xfId="0" applyFont="1" applyBorder="1" applyAlignment="1" applyProtection="1">
      <alignment horizontal="center" vertical="center"/>
      <protection hidden="1"/>
    </xf>
    <xf numFmtId="0" fontId="8" fillId="0" borderId="17" xfId="0" applyFont="1" applyBorder="1" applyAlignment="1" applyProtection="1">
      <alignment horizontal="center" vertical="center"/>
      <protection hidden="1"/>
    </xf>
    <xf numFmtId="0" fontId="8" fillId="0" borderId="19" xfId="0" applyFont="1" applyBorder="1" applyAlignment="1" applyProtection="1">
      <alignment horizontal="center" vertical="center"/>
      <protection hidden="1"/>
    </xf>
    <xf numFmtId="4" fontId="8" fillId="0" borderId="16" xfId="0" applyNumberFormat="1" applyFont="1" applyBorder="1" applyAlignment="1" applyProtection="1">
      <alignment horizontal="center" vertical="center"/>
      <protection hidden="1"/>
    </xf>
    <xf numFmtId="4" fontId="4" fillId="5" borderId="7" xfId="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1" fillId="2" borderId="24" xfId="0" applyFont="1" applyFill="1" applyBorder="1" applyAlignment="1">
      <alignment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0" fillId="2" borderId="29" xfId="0" applyFill="1" applyBorder="1"/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6" borderId="35" xfId="0" applyFont="1" applyFill="1" applyBorder="1" applyAlignment="1" applyProtection="1">
      <alignment horizontal="center" vertical="center" wrapText="1"/>
      <protection hidden="1"/>
    </xf>
    <xf numFmtId="0" fontId="3" fillId="0" borderId="3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0" fillId="0" borderId="18" xfId="0" applyBorder="1"/>
    <xf numFmtId="0" fontId="15" fillId="0" borderId="0" xfId="0" applyFont="1" applyAlignment="1">
      <alignment horizontal="center" vertical="center"/>
    </xf>
    <xf numFmtId="4" fontId="9" fillId="9" borderId="15" xfId="0" applyNumberFormat="1" applyFont="1" applyFill="1" applyBorder="1" applyAlignment="1" applyProtection="1">
      <alignment horizontal="center" vertical="center"/>
      <protection locked="0"/>
    </xf>
    <xf numFmtId="4" fontId="9" fillId="9" borderId="18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/>
    </xf>
    <xf numFmtId="164" fontId="0" fillId="0" borderId="0" xfId="0" applyNumberFormat="1"/>
    <xf numFmtId="0" fontId="2" fillId="3" borderId="39" xfId="0" applyFont="1" applyFill="1" applyBorder="1" applyAlignment="1">
      <alignment horizontal="center" vertical="center"/>
    </xf>
    <xf numFmtId="164" fontId="4" fillId="9" borderId="26" xfId="0" applyNumberFormat="1" applyFont="1" applyFill="1" applyBorder="1" applyAlignment="1">
      <alignment horizontal="center" vertical="center"/>
    </xf>
    <xf numFmtId="164" fontId="4" fillId="9" borderId="27" xfId="0" applyNumberFormat="1" applyFont="1" applyFill="1" applyBorder="1" applyAlignment="1">
      <alignment horizontal="center" vertical="center"/>
    </xf>
    <xf numFmtId="164" fontId="4" fillId="9" borderId="28" xfId="0" applyNumberFormat="1" applyFont="1" applyFill="1" applyBorder="1" applyAlignment="1">
      <alignment horizontal="center" vertical="center"/>
    </xf>
    <xf numFmtId="164" fontId="9" fillId="9" borderId="20" xfId="0" applyNumberFormat="1" applyFont="1" applyFill="1" applyBorder="1" applyAlignment="1">
      <alignment horizontal="center" vertical="center"/>
    </xf>
    <xf numFmtId="164" fontId="0" fillId="0" borderId="32" xfId="0" applyNumberFormat="1" applyFont="1" applyBorder="1" applyAlignment="1">
      <alignment horizontal="center" vertical="center"/>
    </xf>
    <xf numFmtId="164" fontId="0" fillId="0" borderId="33" xfId="0" applyNumberFormat="1" applyFont="1" applyBorder="1" applyAlignment="1">
      <alignment horizontal="center" vertical="center"/>
    </xf>
    <xf numFmtId="164" fontId="0" fillId="0" borderId="40" xfId="0" applyNumberFormat="1" applyFont="1" applyBorder="1" applyAlignment="1">
      <alignment horizontal="center" vertical="center"/>
    </xf>
    <xf numFmtId="164" fontId="0" fillId="0" borderId="34" xfId="0" applyNumberFormat="1" applyFont="1" applyBorder="1" applyAlignment="1">
      <alignment horizontal="center" vertical="center"/>
    </xf>
    <xf numFmtId="164" fontId="0" fillId="0" borderId="31" xfId="0" applyNumberFormat="1" applyFont="1" applyFill="1" applyBorder="1" applyAlignment="1">
      <alignment horizontal="center" vertical="center"/>
    </xf>
    <xf numFmtId="164" fontId="14" fillId="5" borderId="31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1" fillId="8" borderId="20" xfId="0" applyFont="1" applyFill="1" applyBorder="1" applyAlignment="1">
      <alignment vertical="center"/>
    </xf>
    <xf numFmtId="0" fontId="11" fillId="8" borderId="21" xfId="0" applyFont="1" applyFill="1" applyBorder="1" applyAlignment="1">
      <alignment vertical="center"/>
    </xf>
    <xf numFmtId="0" fontId="11" fillId="8" borderId="22" xfId="0" applyFont="1" applyFill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2320E-DB25-47E2-BEC6-54FF6707961D}">
  <dimension ref="A1:N19"/>
  <sheetViews>
    <sheetView tabSelected="1" workbookViewId="0">
      <selection activeCell="K16" sqref="K16"/>
    </sheetView>
  </sheetViews>
  <sheetFormatPr defaultRowHeight="15" x14ac:dyDescent="0.25"/>
  <cols>
    <col min="1" max="1" width="4.28515625" bestFit="1" customWidth="1"/>
    <col min="2" max="2" width="25.140625" bestFit="1" customWidth="1"/>
    <col min="3" max="3" width="10.140625" bestFit="1" customWidth="1"/>
    <col min="4" max="6" width="10.5703125" customWidth="1"/>
    <col min="7" max="7" width="24" customWidth="1"/>
    <col min="8" max="8" width="26.85546875" customWidth="1"/>
    <col min="9" max="9" width="15.85546875" customWidth="1"/>
    <col min="11" max="11" width="54" bestFit="1" customWidth="1"/>
    <col min="12" max="12" width="20.42578125" bestFit="1" customWidth="1"/>
    <col min="13" max="13" width="20.28515625" bestFit="1" customWidth="1"/>
    <col min="14" max="14" width="24.140625" bestFit="1" customWidth="1"/>
  </cols>
  <sheetData>
    <row r="1" spans="1:14" ht="15.75" thickBot="1" x14ac:dyDescent="0.3"/>
    <row r="2" spans="1:14" ht="48.75" customHeight="1" thickTop="1" thickBot="1" x14ac:dyDescent="0.3">
      <c r="A2" s="49" t="s">
        <v>35</v>
      </c>
      <c r="B2" s="50"/>
      <c r="C2" s="50"/>
      <c r="D2" s="50"/>
      <c r="E2" s="50"/>
      <c r="F2" s="50"/>
      <c r="G2" s="50"/>
      <c r="H2" s="50"/>
      <c r="I2" s="51"/>
      <c r="K2" s="18" t="s">
        <v>0</v>
      </c>
      <c r="L2" s="19"/>
      <c r="M2" s="22"/>
      <c r="N2" s="22"/>
    </row>
    <row r="3" spans="1:14" ht="90.75" thickTop="1" thickBot="1" x14ac:dyDescent="0.3">
      <c r="A3" s="3" t="s">
        <v>1</v>
      </c>
      <c r="B3" s="4" t="s">
        <v>2</v>
      </c>
      <c r="C3" s="4" t="s">
        <v>3</v>
      </c>
      <c r="D3" s="27" t="s">
        <v>4</v>
      </c>
      <c r="E3" s="27" t="s">
        <v>5</v>
      </c>
      <c r="F3" s="27" t="s">
        <v>6</v>
      </c>
      <c r="G3" s="5" t="s">
        <v>7</v>
      </c>
      <c r="H3" s="6" t="s">
        <v>8</v>
      </c>
      <c r="I3" s="7" t="s">
        <v>9</v>
      </c>
      <c r="K3" s="1" t="s">
        <v>10</v>
      </c>
      <c r="L3" s="20" t="s">
        <v>11</v>
      </c>
      <c r="M3" s="21" t="s">
        <v>12</v>
      </c>
      <c r="N3" s="38" t="s">
        <v>13</v>
      </c>
    </row>
    <row r="4" spans="1:14" ht="20.100000000000001" customHeight="1" x14ac:dyDescent="0.25">
      <c r="A4" s="8">
        <v>1</v>
      </c>
      <c r="B4" s="13" t="s">
        <v>14</v>
      </c>
      <c r="C4" s="14">
        <v>440</v>
      </c>
      <c r="D4" s="14"/>
      <c r="E4" s="14"/>
      <c r="F4" s="14"/>
      <c r="G4" s="17"/>
      <c r="H4" s="34"/>
      <c r="I4" s="11">
        <f>C4*H4</f>
        <v>0</v>
      </c>
      <c r="K4" s="24" t="s">
        <v>15</v>
      </c>
      <c r="L4" s="39"/>
      <c r="M4" s="43">
        <f>SUM((4*L4)*8)</f>
        <v>0</v>
      </c>
      <c r="N4" s="43">
        <f>SUM(M4*C17)</f>
        <v>0</v>
      </c>
    </row>
    <row r="5" spans="1:14" ht="20.100000000000001" customHeight="1" x14ac:dyDescent="0.25">
      <c r="A5" s="8">
        <v>2</v>
      </c>
      <c r="B5" s="13" t="s">
        <v>16</v>
      </c>
      <c r="C5" s="14">
        <v>440</v>
      </c>
      <c r="D5" s="14"/>
      <c r="E5" s="14"/>
      <c r="F5" s="14"/>
      <c r="G5" s="14"/>
      <c r="H5" s="34"/>
      <c r="I5" s="11">
        <f t="shared" ref="I5:I15" si="0">C5*H5</f>
        <v>0</v>
      </c>
      <c r="K5" s="25" t="s">
        <v>17</v>
      </c>
      <c r="L5" s="40"/>
      <c r="M5" s="44">
        <f t="shared" ref="M5:M8" si="1">SUM((4*L5)*8)</f>
        <v>0</v>
      </c>
      <c r="N5" s="45">
        <f>SUM(M5*C17)</f>
        <v>0</v>
      </c>
    </row>
    <row r="6" spans="1:14" ht="20.100000000000001" customHeight="1" x14ac:dyDescent="0.25">
      <c r="A6" s="8">
        <v>3</v>
      </c>
      <c r="B6" s="13" t="s">
        <v>18</v>
      </c>
      <c r="C6" s="14">
        <v>664</v>
      </c>
      <c r="D6" s="28"/>
      <c r="E6" s="32"/>
      <c r="F6" s="30"/>
      <c r="G6" s="14"/>
      <c r="H6" s="34"/>
      <c r="I6" s="11">
        <f t="shared" si="0"/>
        <v>0</v>
      </c>
      <c r="K6" s="25" t="s">
        <v>19</v>
      </c>
      <c r="L6" s="40"/>
      <c r="M6" s="44">
        <f t="shared" si="1"/>
        <v>0</v>
      </c>
      <c r="N6" s="44">
        <f>SUM(M6*C17)</f>
        <v>0</v>
      </c>
    </row>
    <row r="7" spans="1:14" ht="20.100000000000001" customHeight="1" x14ac:dyDescent="0.25">
      <c r="A7" s="8">
        <v>4</v>
      </c>
      <c r="B7" s="13" t="s">
        <v>20</v>
      </c>
      <c r="C7" s="14">
        <v>664</v>
      </c>
      <c r="D7" s="28"/>
      <c r="E7" s="32"/>
      <c r="F7" s="30"/>
      <c r="G7" s="14"/>
      <c r="H7" s="34"/>
      <c r="I7" s="11">
        <f t="shared" si="0"/>
        <v>0</v>
      </c>
      <c r="K7" s="25" t="s">
        <v>21</v>
      </c>
      <c r="L7" s="40"/>
      <c r="M7" s="44">
        <f t="shared" si="1"/>
        <v>0</v>
      </c>
      <c r="N7" s="44">
        <f>SUM(M7*C17)</f>
        <v>0</v>
      </c>
    </row>
    <row r="8" spans="1:14" ht="20.100000000000001" customHeight="1" x14ac:dyDescent="0.25">
      <c r="A8" s="9">
        <v>5</v>
      </c>
      <c r="B8" s="13" t="s">
        <v>22</v>
      </c>
      <c r="C8" s="15">
        <v>152</v>
      </c>
      <c r="D8" s="29"/>
      <c r="E8" s="32"/>
      <c r="F8" s="31"/>
      <c r="G8" s="15"/>
      <c r="H8" s="34"/>
      <c r="I8" s="11">
        <f t="shared" si="0"/>
        <v>0</v>
      </c>
      <c r="K8" s="26" t="s">
        <v>23</v>
      </c>
      <c r="L8" s="41"/>
      <c r="M8" s="44">
        <f t="shared" si="1"/>
        <v>0</v>
      </c>
      <c r="N8" s="44">
        <f>SUM(M8*C17)</f>
        <v>0</v>
      </c>
    </row>
    <row r="9" spans="1:14" ht="20.100000000000001" customHeight="1" thickBot="1" x14ac:dyDescent="0.3">
      <c r="A9" s="9">
        <v>6</v>
      </c>
      <c r="B9" s="13" t="s">
        <v>24</v>
      </c>
      <c r="C9" s="15">
        <v>152</v>
      </c>
      <c r="D9" s="29"/>
      <c r="E9" s="32"/>
      <c r="F9" s="31"/>
      <c r="G9" s="16"/>
      <c r="H9" s="34"/>
      <c r="I9" s="11">
        <f t="shared" si="0"/>
        <v>0</v>
      </c>
      <c r="K9" s="26" t="s">
        <v>25</v>
      </c>
      <c r="L9" s="41"/>
      <c r="M9" s="46">
        <f>SUM(L9*8)</f>
        <v>0</v>
      </c>
      <c r="N9" s="46">
        <f>SUM(M9*C17)</f>
        <v>0</v>
      </c>
    </row>
    <row r="10" spans="1:14" ht="20.100000000000001" customHeight="1" thickBot="1" x14ac:dyDescent="0.3">
      <c r="A10" s="9">
        <v>7</v>
      </c>
      <c r="B10" s="13" t="s">
        <v>26</v>
      </c>
      <c r="C10" s="15">
        <v>32</v>
      </c>
      <c r="D10" s="29"/>
      <c r="E10" s="32"/>
      <c r="F10" s="31"/>
      <c r="G10" s="16"/>
      <c r="H10" s="35"/>
      <c r="I10" s="11">
        <f t="shared" si="0"/>
        <v>0</v>
      </c>
      <c r="K10" s="2" t="s">
        <v>27</v>
      </c>
      <c r="L10" s="42">
        <f>SUM(L4:L9)</f>
        <v>0</v>
      </c>
      <c r="M10" s="47">
        <f>SUM(M4:M9)</f>
        <v>0</v>
      </c>
      <c r="N10" s="48">
        <f>SUM(N4:N9)</f>
        <v>0</v>
      </c>
    </row>
    <row r="11" spans="1:14" ht="20.100000000000001" customHeight="1" thickTop="1" x14ac:dyDescent="0.25">
      <c r="A11" s="9">
        <v>8</v>
      </c>
      <c r="B11" s="13" t="s">
        <v>28</v>
      </c>
      <c r="C11" s="15">
        <v>32</v>
      </c>
      <c r="D11" s="29"/>
      <c r="E11" s="32"/>
      <c r="F11" s="31"/>
      <c r="G11" s="16"/>
      <c r="H11" s="35"/>
      <c r="I11" s="11">
        <f t="shared" si="0"/>
        <v>0</v>
      </c>
      <c r="N11" s="33"/>
    </row>
    <row r="12" spans="1:14" ht="20.100000000000001" customHeight="1" x14ac:dyDescent="0.25">
      <c r="A12" s="9">
        <v>9</v>
      </c>
      <c r="B12" s="13" t="s">
        <v>29</v>
      </c>
      <c r="C12" s="15">
        <v>92</v>
      </c>
      <c r="D12" s="29"/>
      <c r="E12" s="32"/>
      <c r="F12" s="31"/>
      <c r="G12" s="16"/>
      <c r="H12" s="35"/>
      <c r="I12" s="11">
        <f t="shared" si="0"/>
        <v>0</v>
      </c>
    </row>
    <row r="13" spans="1:14" ht="20.100000000000001" customHeight="1" x14ac:dyDescent="0.25">
      <c r="A13" s="9">
        <v>10</v>
      </c>
      <c r="B13" s="13" t="s">
        <v>30</v>
      </c>
      <c r="C13" s="15">
        <v>92</v>
      </c>
      <c r="D13" s="29"/>
      <c r="E13" s="32"/>
      <c r="F13" s="31"/>
      <c r="G13" s="16"/>
      <c r="H13" s="35"/>
      <c r="I13" s="11">
        <f t="shared" si="0"/>
        <v>0</v>
      </c>
    </row>
    <row r="14" spans="1:14" ht="20.100000000000001" customHeight="1" x14ac:dyDescent="0.25">
      <c r="A14" s="9">
        <v>11</v>
      </c>
      <c r="B14" s="13" t="s">
        <v>31</v>
      </c>
      <c r="C14" s="15">
        <v>36</v>
      </c>
      <c r="D14" s="29"/>
      <c r="E14" s="32"/>
      <c r="F14" s="31"/>
      <c r="G14" s="16"/>
      <c r="H14" s="35"/>
      <c r="I14" s="11">
        <f t="shared" si="0"/>
        <v>0</v>
      </c>
    </row>
    <row r="15" spans="1:14" ht="20.100000000000001" customHeight="1" thickBot="1" x14ac:dyDescent="0.3">
      <c r="A15" s="9">
        <v>12</v>
      </c>
      <c r="B15" s="13" t="s">
        <v>32</v>
      </c>
      <c r="C15" s="15">
        <v>36</v>
      </c>
      <c r="D15" s="29"/>
      <c r="E15" s="32"/>
      <c r="F15" s="31"/>
      <c r="G15" s="16"/>
      <c r="H15" s="35"/>
      <c r="I15" s="11">
        <f t="shared" si="0"/>
        <v>0</v>
      </c>
    </row>
    <row r="16" spans="1:14" ht="53.25" customHeight="1" thickBot="1" x14ac:dyDescent="0.3">
      <c r="A16" s="10"/>
      <c r="B16" s="52" t="s">
        <v>33</v>
      </c>
      <c r="C16" s="53"/>
      <c r="D16" s="53"/>
      <c r="E16" s="53"/>
      <c r="F16" s="53"/>
      <c r="G16" s="53"/>
      <c r="H16" s="54"/>
      <c r="I16" s="12">
        <f>SUM(I4:I15)</f>
        <v>0</v>
      </c>
    </row>
    <row r="17" spans="2:11" ht="15.75" thickTop="1" x14ac:dyDescent="0.25">
      <c r="B17" s="23" t="s">
        <v>34</v>
      </c>
      <c r="C17" s="36">
        <v>250</v>
      </c>
    </row>
    <row r="18" spans="2:11" x14ac:dyDescent="0.25">
      <c r="B18" s="23"/>
    </row>
    <row r="19" spans="2:11" ht="34.5" customHeight="1" x14ac:dyDescent="0.25">
      <c r="K19" s="37"/>
    </row>
  </sheetData>
  <mergeCells count="2">
    <mergeCell ref="A2:I2"/>
    <mergeCell ref="B16:H1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servisní činnost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Bognár Martin</dc:creator>
  <cp:keywords/>
  <dc:description/>
  <cp:lastModifiedBy>Ševčík Pavel</cp:lastModifiedBy>
  <cp:revision/>
  <dcterms:created xsi:type="dcterms:W3CDTF">2025-01-27T11:54:56Z</dcterms:created>
  <dcterms:modified xsi:type="dcterms:W3CDTF">2025-10-17T12:09:53Z</dcterms:modified>
  <cp:category/>
  <cp:contentStatus/>
</cp:coreProperties>
</file>